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2"/>
  <workbookPr defaultThemeVersion="124226"/>
  <mc:AlternateContent xmlns:mc="http://schemas.openxmlformats.org/markup-compatibility/2006">
    <mc:Choice Requires="x15">
      <x15ac:absPath xmlns:x15ac="http://schemas.microsoft.com/office/spreadsheetml/2010/11/ac" url="/Users/andreeasweet/Desktop/"/>
    </mc:Choice>
  </mc:AlternateContent>
  <xr:revisionPtr revIDLastSave="0" documentId="8_{0674ED6F-6EB8-9348-BF6B-7B5F26A3F6D4}" xr6:coauthVersionLast="47" xr6:coauthVersionMax="47" xr10:uidLastSave="{00000000-0000-0000-0000-000000000000}"/>
  <bookViews>
    <workbookView xWindow="0" yWindow="460" windowWidth="22880" windowHeight="16560" xr2:uid="{00000000-000D-0000-FFFF-FFFF00000000}"/>
  </bookViews>
  <sheets>
    <sheet name="alergeni si valori nutritionale" sheetId="2" r:id="rId1"/>
  </sheets>
  <definedNames>
    <definedName name="_xlnm.Print_Area" localSheetId="0">'alergeni si valori nutritionale'!$A$1:$AZ$68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2" l="1"/>
  <c r="E20" i="2"/>
  <c r="F20" i="2"/>
  <c r="G20" i="2"/>
  <c r="H20" i="2"/>
  <c r="I20" i="2"/>
  <c r="J20" i="2"/>
  <c r="K20" i="2"/>
  <c r="L20" i="2"/>
  <c r="C20" i="2"/>
  <c r="D19" i="2"/>
  <c r="E19" i="2"/>
  <c r="F19" i="2"/>
  <c r="G19" i="2"/>
  <c r="H19" i="2"/>
  <c r="I19" i="2"/>
  <c r="J19" i="2"/>
  <c r="K19" i="2"/>
  <c r="L19" i="2"/>
  <c r="C19" i="2"/>
  <c r="D18" i="2"/>
  <c r="E18" i="2"/>
  <c r="F18" i="2"/>
  <c r="G18" i="2"/>
  <c r="H18" i="2"/>
  <c r="I18" i="2"/>
  <c r="J18" i="2"/>
  <c r="K18" i="2"/>
  <c r="L18" i="2"/>
  <c r="C18" i="2"/>
  <c r="AL29" i="2"/>
  <c r="AK29" i="2"/>
  <c r="AJ29" i="2"/>
  <c r="AI29" i="2"/>
  <c r="AH29" i="2"/>
  <c r="AG29" i="2"/>
  <c r="AF29" i="2"/>
  <c r="AE29" i="2"/>
  <c r="AD29" i="2"/>
  <c r="AC29" i="2"/>
  <c r="AD31" i="2"/>
  <c r="AE31" i="2"/>
  <c r="AF31" i="2"/>
  <c r="AG31" i="2"/>
  <c r="AH31" i="2"/>
  <c r="AI31" i="2"/>
  <c r="AJ31" i="2"/>
  <c r="AK31" i="2"/>
  <c r="AL31" i="2"/>
  <c r="AC31" i="2"/>
  <c r="D54" i="2"/>
  <c r="E54" i="2"/>
  <c r="F54" i="2"/>
  <c r="G54" i="2"/>
  <c r="H54" i="2"/>
  <c r="I54" i="2"/>
  <c r="J54" i="2"/>
  <c r="K54" i="2"/>
  <c r="L54" i="2"/>
  <c r="C54" i="2"/>
  <c r="AD27" i="2"/>
  <c r="AE27" i="2"/>
  <c r="AF27" i="2"/>
  <c r="AG27" i="2"/>
  <c r="AH27" i="2"/>
  <c r="AI27" i="2"/>
  <c r="AJ27" i="2"/>
  <c r="AK27" i="2"/>
  <c r="AC27" i="2"/>
  <c r="D10" i="2"/>
  <c r="E10" i="2"/>
  <c r="F10" i="2"/>
  <c r="G10" i="2"/>
  <c r="H10" i="2"/>
  <c r="I10" i="2"/>
  <c r="J10" i="2"/>
  <c r="K10" i="2"/>
  <c r="L10" i="2"/>
  <c r="C10" i="2"/>
  <c r="D65" i="2"/>
  <c r="E65" i="2"/>
  <c r="F65" i="2"/>
  <c r="G65" i="2"/>
  <c r="H65" i="2"/>
  <c r="I65" i="2"/>
  <c r="J65" i="2"/>
  <c r="K65" i="2"/>
  <c r="L65" i="2"/>
  <c r="C65" i="2"/>
</calcChain>
</file>

<file path=xl/sharedStrings.xml><?xml version="1.0" encoding="utf-8"?>
<sst xmlns="http://schemas.openxmlformats.org/spreadsheetml/2006/main" count="425" uniqueCount="110">
  <si>
    <t>BURGER KING ®  Valori nutriționale și alergeni</t>
  </si>
  <si>
    <t>Informații despre alergeni, preparate pe baza declarației producătorului cuprinse în caietul de sarcini al ﬁecărui produs</t>
  </si>
  <si>
    <t xml:space="preserve">LEGENDA:
</t>
  </si>
  <si>
    <t xml:space="preserve">oua </t>
  </si>
  <si>
    <t xml:space="preserve">peste </t>
  </si>
  <si>
    <t xml:space="preserve">arahide </t>
  </si>
  <si>
    <t xml:space="preserve">soia </t>
  </si>
  <si>
    <t xml:space="preserve">lapte/lactate </t>
  </si>
  <si>
    <t>alune</t>
  </si>
  <si>
    <t>telina</t>
  </si>
  <si>
    <t>mustar salbatic</t>
  </si>
  <si>
    <t xml:space="preserve">seminte de susan </t>
  </si>
  <si>
    <t xml:space="preserve">dioxid de sulf </t>
  </si>
  <si>
    <t xml:space="preserve">lupin </t>
  </si>
  <si>
    <t xml:space="preserve">moluste </t>
  </si>
  <si>
    <t xml:space="preserve">Informatii cu privire la alergeni </t>
  </si>
  <si>
    <t xml:space="preserve"> ?– POATE CONȚINE URME DE ALERGENI</t>
  </si>
  <si>
    <t>X – CONȚINE ALERGENI,</t>
  </si>
  <si>
    <t>Crustacee</t>
  </si>
  <si>
    <t>BURGER KING ® VA INFORMEAZA CA , PRODUSELE SUNT DESTINATE PENTRU CONSUM IMEDIAT !</t>
  </si>
  <si>
    <t>Produse</t>
  </si>
  <si>
    <t xml:space="preserve">gluten </t>
  </si>
  <si>
    <t xml:space="preserve">Gluten 
</t>
  </si>
  <si>
    <r>
      <rPr>
        <b/>
        <sz val="8"/>
        <color rgb="FF221F1F"/>
        <rFont val="Calibri"/>
        <family val="2"/>
        <scheme val="minor"/>
      </rPr>
      <t>Valoare energetică [KJ]</t>
    </r>
  </si>
  <si>
    <r>
      <rPr>
        <b/>
        <sz val="8"/>
        <color rgb="FF221F1F"/>
        <rFont val="Calibri"/>
        <family val="2"/>
        <scheme val="minor"/>
      </rPr>
      <t>Valoareenergetică [KCAL]</t>
    </r>
  </si>
  <si>
    <r>
      <rPr>
        <b/>
        <sz val="8"/>
        <color rgb="FF221F1F"/>
        <rFont val="Calibri"/>
        <family val="2"/>
        <scheme val="minor"/>
      </rPr>
      <t>Grăsimi [G]</t>
    </r>
  </si>
  <si>
    <r>
      <rPr>
        <b/>
        <sz val="8"/>
        <color rgb="FF221F1F"/>
        <rFont val="Calibri"/>
        <family val="2"/>
        <scheme val="minor"/>
      </rPr>
      <t>Grăsimi saturate [G]</t>
    </r>
  </si>
  <si>
    <r>
      <rPr>
        <b/>
        <sz val="8"/>
        <color rgb="FF221F1F"/>
        <rFont val="Calibri"/>
        <family val="2"/>
        <scheme val="minor"/>
      </rPr>
      <t>Grăsimi Nesaturate [G]</t>
    </r>
  </si>
  <si>
    <r>
      <rPr>
        <b/>
        <sz val="8"/>
        <color rgb="FF221F1F"/>
        <rFont val="Calibri"/>
        <family val="2"/>
        <scheme val="minor"/>
      </rPr>
      <t>Carbohidrați [G]</t>
    </r>
  </si>
  <si>
    <r>
      <rPr>
        <b/>
        <sz val="8"/>
        <color rgb="FF221F1F"/>
        <rFont val="Calibri"/>
        <family val="2"/>
        <scheme val="minor"/>
      </rPr>
      <t>Zahăr [G]</t>
    </r>
  </si>
  <si>
    <r>
      <rPr>
        <b/>
        <sz val="8"/>
        <color rgb="FF221F1F"/>
        <rFont val="Calibri"/>
        <family val="2"/>
        <scheme val="minor"/>
      </rPr>
      <t>Fibre [G]</t>
    </r>
  </si>
  <si>
    <r>
      <rPr>
        <b/>
        <sz val="8"/>
        <color rgb="FF221F1F"/>
        <rFont val="Calibri"/>
        <family val="2"/>
        <scheme val="minor"/>
      </rPr>
      <t>Proteine [G]</t>
    </r>
  </si>
  <si>
    <r>
      <rPr>
        <b/>
        <sz val="8"/>
        <color rgb="FF221F1F"/>
        <rFont val="Calibri"/>
        <family val="2"/>
        <scheme val="minor"/>
      </rPr>
      <t>Sare [G]</t>
    </r>
  </si>
  <si>
    <r>
      <rPr>
        <b/>
        <sz val="8"/>
        <color rgb="FF221F1F"/>
        <rFont val="Calibri"/>
        <family val="2"/>
        <scheme val="minor"/>
      </rPr>
      <t>Porție [G]</t>
    </r>
  </si>
  <si>
    <t>x</t>
  </si>
  <si>
    <t>BURGER KING ® VA INFORMEAZA CA , PRODUSELE PROVIN DIN SURSE CONGELATE !</t>
  </si>
  <si>
    <t>Chicken Nugget Burger</t>
  </si>
  <si>
    <t>Chicken Nuggets (4 buc.)</t>
  </si>
  <si>
    <t>Chilli cheese nuggets (6 buc.)</t>
  </si>
  <si>
    <t>Chicken Nuggets (6 buc.)</t>
  </si>
  <si>
    <r>
      <rPr>
        <b/>
        <sz val="8"/>
        <color rgb="FFFFFFFF"/>
        <rFont val="DejaVu Sans"/>
        <family val="2"/>
      </rPr>
      <t>Valori nutriționale</t>
    </r>
  </si>
  <si>
    <r>
      <rPr>
        <b/>
        <sz val="8"/>
        <color rgb="FF221F1F"/>
        <rFont val="DejaVu Sans"/>
        <family val="2"/>
      </rPr>
      <t>Produse</t>
    </r>
  </si>
  <si>
    <r>
      <rPr>
        <b/>
        <sz val="8"/>
        <color rgb="FFFFFFFF"/>
        <rFont val="DejaVu Sans"/>
        <family val="2"/>
      </rPr>
      <t>Burgeri</t>
    </r>
  </si>
  <si>
    <r>
      <rPr>
        <b/>
        <sz val="8"/>
        <color rgb="FFFFFFFF"/>
        <rFont val="DejaVu Sans"/>
        <family val="2"/>
      </rPr>
      <t>Desert</t>
    </r>
  </si>
  <si>
    <r>
      <rPr>
        <b/>
        <sz val="8"/>
        <color rgb="FF221F1F"/>
        <rFont val="DejaVu Sans"/>
        <family val="2"/>
      </rPr>
      <t>Big King XXL</t>
    </r>
  </si>
  <si>
    <r>
      <rPr>
        <b/>
        <sz val="8"/>
        <color rgb="FF221F1F"/>
        <rFont val="DejaVu Sans"/>
        <family val="2"/>
      </rPr>
      <t>x</t>
    </r>
  </si>
  <si>
    <r>
      <rPr>
        <b/>
        <sz val="8"/>
        <color rgb="FF221F1F"/>
        <rFont val="DejaVu Sans"/>
        <family val="2"/>
      </rPr>
      <t>?</t>
    </r>
  </si>
  <si>
    <r>
      <rPr>
        <b/>
        <sz val="8"/>
        <color rgb="FF221F1F"/>
        <rFont val="DejaVu Sans"/>
        <family val="2"/>
      </rPr>
      <t>BK Fusion Oreo</t>
    </r>
  </si>
  <si>
    <r>
      <rPr>
        <b/>
        <sz val="8"/>
        <color rgb="FF221F1F"/>
        <rFont val="DejaVu Sans"/>
        <family val="2"/>
      </rPr>
      <t>Pentru 100 de grame</t>
    </r>
  </si>
  <si>
    <r>
      <rPr>
        <b/>
        <sz val="8"/>
        <color rgb="FF221F1F"/>
        <rFont val="DejaVu Sans"/>
        <family val="2"/>
      </rPr>
      <t>Cheeseburger</t>
    </r>
  </si>
  <si>
    <r>
      <rPr>
        <b/>
        <sz val="8"/>
        <color rgb="FF221F1F"/>
        <rFont val="DejaVu Sans"/>
        <family val="2"/>
      </rPr>
      <t>Hot Blondie</t>
    </r>
  </si>
  <si>
    <r>
      <rPr>
        <b/>
        <sz val="8"/>
        <color rgb="FF221F1F"/>
        <rFont val="DejaVu Sans"/>
        <family val="2"/>
      </rPr>
      <t>Chicken Burger</t>
    </r>
  </si>
  <si>
    <r>
      <rPr>
        <b/>
        <sz val="8"/>
        <color rgb="FF221F1F"/>
        <rFont val="DejaVu Sans"/>
        <family val="2"/>
      </rPr>
      <t>Chicken Royale</t>
    </r>
  </si>
  <si>
    <r>
      <rPr>
        <b/>
        <sz val="8"/>
        <color rgb="FF221F1F"/>
        <rFont val="DejaVu Sans"/>
        <family val="2"/>
      </rPr>
      <t>Hot Blondie înghețată</t>
    </r>
  </si>
  <si>
    <r>
      <rPr>
        <b/>
        <sz val="8"/>
        <color rgb="FF221F1F"/>
        <rFont val="DejaVu Sans"/>
        <family val="2"/>
      </rPr>
      <t>Chili Cheese Burger</t>
    </r>
  </si>
  <si>
    <r>
      <rPr>
        <b/>
        <sz val="8"/>
        <color rgb="FF221F1F"/>
        <rFont val="DejaVu Sans"/>
        <family val="2"/>
      </rPr>
      <t>Hot Brownie înghețată</t>
    </r>
  </si>
  <si>
    <r>
      <rPr>
        <b/>
        <sz val="8"/>
        <color rgb="FF221F1F"/>
        <rFont val="DejaVu Sans"/>
        <family val="2"/>
      </rPr>
      <t>Crispy Chicken</t>
    </r>
  </si>
  <si>
    <r>
      <rPr>
        <b/>
        <sz val="8"/>
        <color rgb="FF221F1F"/>
        <rFont val="DejaVu Sans"/>
        <family val="2"/>
      </rPr>
      <t>King Sundae capșuni</t>
    </r>
  </si>
  <si>
    <r>
      <rPr>
        <b/>
        <sz val="8"/>
        <color rgb="FF221F1F"/>
        <rFont val="DejaVu Sans"/>
        <family val="2"/>
      </rPr>
      <t>King Sundae ciocolată</t>
    </r>
  </si>
  <si>
    <r>
      <rPr>
        <b/>
        <sz val="8"/>
        <color rgb="FF221F1F"/>
        <rFont val="DejaVu Sans"/>
        <family val="2"/>
      </rPr>
      <t>Double Cheeseburger</t>
    </r>
  </si>
  <si>
    <r>
      <rPr>
        <b/>
        <sz val="8"/>
        <color rgb="FF221F1F"/>
        <rFont val="DejaVu Sans"/>
        <family val="2"/>
      </rPr>
      <t>King Sundae caramel</t>
    </r>
  </si>
  <si>
    <r>
      <rPr>
        <b/>
        <sz val="8"/>
        <color rgb="FF221F1F"/>
        <rFont val="DejaVu Sans"/>
        <family val="2"/>
      </rPr>
      <t>Double Whopper</t>
    </r>
  </si>
  <si>
    <r>
      <rPr>
        <b/>
        <sz val="8"/>
        <color rgb="FFFFFFFF"/>
        <rFont val="DejaVu Sans"/>
        <family val="2"/>
      </rPr>
      <t>Cartoﬁ prăjiți</t>
    </r>
  </si>
  <si>
    <r>
      <rPr>
        <b/>
        <sz val="8"/>
        <color rgb="FF221F1F"/>
        <rFont val="DejaVu Sans"/>
        <family val="2"/>
      </rPr>
      <t>Cartoﬁ prăjiți porție mică</t>
    </r>
  </si>
  <si>
    <r>
      <rPr>
        <b/>
        <sz val="8"/>
        <color rgb="FF221F1F"/>
        <rFont val="DejaVu Sans"/>
        <family val="2"/>
      </rPr>
      <t>Hamburger</t>
    </r>
  </si>
  <si>
    <r>
      <rPr>
        <b/>
        <sz val="8"/>
        <color rgb="FF221F1F"/>
        <rFont val="DejaVu Sans"/>
        <family val="2"/>
      </rPr>
      <t>Cartoﬁ prăjiți porție medie</t>
    </r>
  </si>
  <si>
    <r>
      <rPr>
        <b/>
        <sz val="8"/>
        <color rgb="FF221F1F"/>
        <rFont val="DejaVu Sans"/>
        <family val="2"/>
      </rPr>
      <t>Cartoﬁ prăjiți XXL</t>
    </r>
  </si>
  <si>
    <r>
      <rPr>
        <b/>
        <sz val="8"/>
        <color rgb="FF221F1F"/>
        <rFont val="DejaVu Sans"/>
        <family val="2"/>
      </rPr>
      <t>Steakhouse</t>
    </r>
  </si>
  <si>
    <r>
      <rPr>
        <sz val="8"/>
        <color rgb="FF221F1F"/>
        <rFont val="DejaVu Sans"/>
        <family val="2"/>
      </rPr>
      <t>100g</t>
    </r>
  </si>
  <si>
    <r>
      <rPr>
        <b/>
        <sz val="8"/>
        <color rgb="FFFFFFFF"/>
        <rFont val="DejaVu Sans"/>
        <family val="2"/>
      </rPr>
      <t>Băuturi</t>
    </r>
  </si>
  <si>
    <r>
      <rPr>
        <b/>
        <sz val="8"/>
        <color rgb="FF221F1F"/>
        <rFont val="DejaVu Sans"/>
        <family val="2"/>
      </rPr>
      <t>Triple Whopper</t>
    </r>
  </si>
  <si>
    <r>
      <rPr>
        <b/>
        <sz val="8"/>
        <color rgb="FF221F1F"/>
        <rFont val="DejaVu Sans"/>
        <family val="2"/>
      </rPr>
      <t>Cafe Americano</t>
    </r>
  </si>
  <si>
    <r>
      <rPr>
        <b/>
        <sz val="8"/>
        <color rgb="FF221F1F"/>
        <rFont val="DejaVu Sans"/>
        <family val="2"/>
      </rPr>
      <t>Whopper</t>
    </r>
  </si>
  <si>
    <r>
      <rPr>
        <b/>
        <sz val="8"/>
        <color rgb="FF221F1F"/>
        <rFont val="DejaVu Sans"/>
        <family val="2"/>
      </rPr>
      <t>Cafe Latte</t>
    </r>
  </si>
  <si>
    <r>
      <rPr>
        <b/>
        <sz val="8"/>
        <color rgb="FF221F1F"/>
        <rFont val="DejaVu Sans"/>
        <family val="2"/>
      </rPr>
      <t>Whopper Junior</t>
    </r>
  </si>
  <si>
    <r>
      <rPr>
        <b/>
        <sz val="8"/>
        <color rgb="FF221F1F"/>
        <rFont val="DejaVu Sans"/>
        <family val="2"/>
      </rPr>
      <t>Cappuccino</t>
    </r>
  </si>
  <si>
    <r>
      <rPr>
        <b/>
        <sz val="8"/>
        <color rgb="FF221F1F"/>
        <rFont val="DejaVu Sans"/>
        <family val="2"/>
      </rPr>
      <t>Whopper Bacon &amp; Cheese</t>
    </r>
  </si>
  <si>
    <r>
      <rPr>
        <b/>
        <sz val="8"/>
        <color rgb="FF221F1F"/>
        <rFont val="DejaVu Sans"/>
        <family val="2"/>
      </rPr>
      <t>Espresso</t>
    </r>
  </si>
  <si>
    <r>
      <rPr>
        <b/>
        <sz val="8"/>
        <color rgb="FFFFFFFF"/>
        <rFont val="DejaVu Sans"/>
        <family val="2"/>
      </rPr>
      <t>Salate</t>
    </r>
  </si>
  <si>
    <r>
      <rPr>
        <b/>
        <sz val="8"/>
        <color rgb="FF221F1F"/>
        <rFont val="DejaVu Sans"/>
        <family val="2"/>
      </rPr>
      <t>Salată cu pui</t>
    </r>
  </si>
  <si>
    <r>
      <rPr>
        <b/>
        <sz val="8"/>
        <color rgb="FF221F1F"/>
        <rFont val="DejaVu Sans"/>
        <family val="2"/>
      </rPr>
      <t>Chicken Nuggets (9 buc.)</t>
    </r>
  </si>
  <si>
    <r>
      <rPr>
        <b/>
        <sz val="8"/>
        <color rgb="FF221F1F"/>
        <rFont val="DejaVu Sans"/>
        <family val="2"/>
      </rPr>
      <t>Onion Rings (6 buc.)</t>
    </r>
  </si>
  <si>
    <t>Pentru 100 de grame</t>
  </si>
  <si>
    <t>Whopper Plant Based</t>
  </si>
  <si>
    <t>Pepsi</t>
  </si>
  <si>
    <t>Pepsi MAX</t>
  </si>
  <si>
    <t>Mirinda</t>
  </si>
  <si>
    <t>7Up</t>
  </si>
  <si>
    <t>Lipton Lemon</t>
  </si>
  <si>
    <t>?</t>
  </si>
  <si>
    <t xml:space="preserve">Chicken Wrap </t>
  </si>
  <si>
    <t xml:space="preserve">Beef Wrap </t>
  </si>
  <si>
    <t xml:space="preserve">Hallumi  Wrap </t>
  </si>
  <si>
    <t xml:space="preserve">Tender Crispy </t>
  </si>
  <si>
    <t xml:space="preserve">Nuggets </t>
  </si>
  <si>
    <t xml:space="preserve">Bacon cheese fries </t>
  </si>
  <si>
    <t xml:space="preserve">Angry Fries </t>
  </si>
  <si>
    <t xml:space="preserve">Bacon King </t>
  </si>
  <si>
    <t>X</t>
  </si>
  <si>
    <t>Plant based Nuggets ( 6 buc.)</t>
  </si>
  <si>
    <t>Plant based Nuggets ( 9 buc.)</t>
  </si>
  <si>
    <t xml:space="preserve">Garnituri </t>
  </si>
  <si>
    <t xml:space="preserve">Texas fries </t>
  </si>
  <si>
    <t>`</t>
  </si>
  <si>
    <t xml:space="preserve">Chicken Junior </t>
  </si>
  <si>
    <t xml:space="preserve">Aripioare de pui 7 Bucati </t>
  </si>
  <si>
    <t xml:space="preserve">Aripioare de pui 5 bucati </t>
  </si>
  <si>
    <t xml:space="preserve">Fain Chicken </t>
  </si>
  <si>
    <t>Burger Domnesc</t>
  </si>
  <si>
    <t>BURGER KING ® își rezervă, de asemenea, dreptul de a face modiﬁcări în rețete, ceea ce poate modiﬁca valorile nutritive. Produsele din BURGER KING ® sunt preparate pe loc în restaurante, ceea ce natural afectează și greutatea porțiilor servite și, prin urmare, aceste greutăți pot diferi de porțiile care stau la baza calculelor făcute în sensul acestei declarații. Informațiile conținute aici corespund situației în momentul tipăririi - Noiembrie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</si>
</sst>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0"/>
      <color rgb="FF000000"/>
      <name val="Times New Roman"/>
      <charset val="204"/>
    </font>
    <font>
      <b/>
      <sz val="8"/>
      <name val="Calibri"/>
      <family val="2"/>
      <scheme val="minor"/>
    </font>
    <font>
      <b/>
      <sz val="8"/>
      <color rgb="FF221F1F"/>
      <name val="Calibri"/>
      <family val="2"/>
      <scheme val="minor"/>
    </font>
    <font>
      <sz val="8"/>
      <color rgb="FF000000"/>
      <name val="Times New Roman"/>
      <family val="1"/>
    </font>
    <font>
      <b/>
      <sz val="8"/>
      <color rgb="FF000000"/>
      <name val="Times New Roman"/>
      <family val="1"/>
    </font>
    <font>
      <b/>
      <sz val="8"/>
      <color rgb="FF221F1F"/>
      <name val="DejaVu Sans"/>
      <family val="2"/>
    </font>
    <font>
      <b/>
      <sz val="8"/>
      <name val="DejaVu Sans"/>
    </font>
    <font>
      <b/>
      <sz val="8"/>
      <color rgb="FFFFFFFF"/>
      <name val="DejaVu Sans"/>
      <family val="2"/>
    </font>
    <font>
      <b/>
      <sz val="8"/>
      <color theme="0"/>
      <name val="DejaVu Sans"/>
    </font>
    <font>
      <sz val="8"/>
      <color rgb="FF221F1F"/>
      <name val="DejaVu Sans"/>
      <family val="2"/>
    </font>
    <font>
      <sz val="8"/>
      <name val="DejaVu Sans"/>
    </font>
    <font>
      <b/>
      <sz val="8"/>
      <name val="Times New Roman"/>
      <family val="1"/>
    </font>
    <font>
      <b/>
      <sz val="10"/>
      <color rgb="FF000000"/>
      <name val="Times New Roman"/>
      <family val="1"/>
    </font>
    <font>
      <b/>
      <sz val="10"/>
      <name val="Times New Roman"/>
      <family val="1"/>
    </font>
    <font>
      <sz val="10"/>
      <color rgb="FF000000"/>
      <name val="Times New Roman"/>
      <family val="1"/>
    </font>
  </fonts>
  <fills count="8">
    <fill>
      <patternFill patternType="none"/>
    </fill>
    <fill>
      <patternFill patternType="gray125"/>
    </fill>
    <fill>
      <patternFill patternType="solid">
        <fgColor rgb="FF221F1F"/>
      </patternFill>
    </fill>
    <fill>
      <patternFill patternType="solid">
        <fgColor rgb="FFD1D2D3"/>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59999389629810485"/>
        <bgColor indexed="64"/>
      </patternFill>
    </fill>
  </fills>
  <borders count="17">
    <border>
      <left/>
      <right/>
      <top/>
      <bottom/>
      <diagonal/>
    </border>
    <border>
      <left/>
      <right/>
      <top/>
      <bottom style="thin">
        <color rgb="FF221F1F"/>
      </bottom>
      <diagonal/>
    </border>
    <border>
      <left style="thin">
        <color rgb="FF221F1F"/>
      </left>
      <right/>
      <top/>
      <bottom style="thin">
        <color rgb="FF221F1F"/>
      </bottom>
      <diagonal/>
    </border>
    <border>
      <left/>
      <right style="thin">
        <color rgb="FF221F1F"/>
      </right>
      <top/>
      <bottom style="thin">
        <color rgb="FF221F1F"/>
      </bottom>
      <diagonal/>
    </border>
    <border>
      <left style="thin">
        <color rgb="FF221F1F"/>
      </left>
      <right style="thin">
        <color rgb="FF221F1F"/>
      </right>
      <top style="thin">
        <color rgb="FF221F1F"/>
      </top>
      <bottom style="thin">
        <color rgb="FF221F1F"/>
      </bottom>
      <diagonal/>
    </border>
    <border>
      <left style="thin">
        <color rgb="FF221F1F"/>
      </left>
      <right style="thin">
        <color rgb="FF221F1F"/>
      </right>
      <top/>
      <bottom style="thin">
        <color rgb="FF221F1F"/>
      </bottom>
      <diagonal/>
    </border>
    <border>
      <left style="medium">
        <color indexed="64"/>
      </left>
      <right/>
      <top/>
      <bottom/>
      <diagonal/>
    </border>
    <border>
      <left style="thin">
        <color rgb="FF221F1F"/>
      </left>
      <right/>
      <top/>
      <bottom/>
      <diagonal/>
    </border>
    <border>
      <left style="thin">
        <color rgb="FF221F1F"/>
      </left>
      <right/>
      <top style="thin">
        <color rgb="FF221F1F"/>
      </top>
      <bottom style="thin">
        <color rgb="FF221F1F"/>
      </bottom>
      <diagonal/>
    </border>
    <border>
      <left style="thin">
        <color rgb="FF221F1F"/>
      </left>
      <right style="thin">
        <color rgb="FF221F1F"/>
      </right>
      <top style="thin">
        <color rgb="FF221F1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4" fillId="0" borderId="0"/>
  </cellStyleXfs>
  <cellXfs count="72">
    <xf numFmtId="0" fontId="0" fillId="0" borderId="0" xfId="0" applyFill="1" applyBorder="1" applyAlignment="1">
      <alignment horizontal="left" vertical="top"/>
    </xf>
    <xf numFmtId="0" fontId="1" fillId="0" borderId="1" xfId="0" applyFont="1" applyFill="1" applyBorder="1" applyAlignment="1">
      <alignment horizontal="left" textRotation="90" wrapText="1"/>
    </xf>
    <xf numFmtId="0" fontId="1" fillId="0" borderId="3" xfId="0" applyFont="1" applyFill="1" applyBorder="1" applyAlignment="1">
      <alignment horizontal="left" textRotation="90" wrapText="1"/>
    </xf>
    <xf numFmtId="0" fontId="3" fillId="3" borderId="0" xfId="0" applyFont="1" applyFill="1" applyBorder="1" applyAlignment="1">
      <alignment horizontal="left" textRotation="90" wrapText="1"/>
    </xf>
    <xf numFmtId="0" fontId="1" fillId="3" borderId="2" xfId="0" applyFont="1" applyFill="1" applyBorder="1" applyAlignment="1">
      <alignment horizontal="left" textRotation="90" wrapText="1"/>
    </xf>
    <xf numFmtId="0" fontId="6"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164" fontId="9" fillId="3" borderId="4" xfId="0" applyNumberFormat="1" applyFont="1" applyFill="1" applyBorder="1" applyAlignment="1">
      <alignment horizontal="center" vertical="center" shrinkToFit="1"/>
    </xf>
    <xf numFmtId="164" fontId="9" fillId="0" borderId="4" xfId="0" applyNumberFormat="1" applyFont="1" applyFill="1" applyBorder="1" applyAlignment="1">
      <alignment horizontal="left" vertical="center" shrinkToFit="1"/>
    </xf>
    <xf numFmtId="164" fontId="9" fillId="0" borderId="4" xfId="0" applyNumberFormat="1" applyFont="1" applyFill="1" applyBorder="1" applyAlignment="1">
      <alignment horizontal="right" vertical="center" shrinkToFit="1"/>
    </xf>
    <xf numFmtId="164" fontId="9" fillId="0" borderId="4" xfId="0" applyNumberFormat="1" applyFont="1" applyFill="1" applyBorder="1" applyAlignment="1">
      <alignment horizontal="center" vertical="center" shrinkToFit="1"/>
    </xf>
    <xf numFmtId="0" fontId="10" fillId="3"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applyFill="1" applyBorder="1" applyAlignment="1">
      <alignment horizontal="left" vertical="center"/>
    </xf>
    <xf numFmtId="2" fontId="9" fillId="0" borderId="4" xfId="0" applyNumberFormat="1" applyFont="1" applyFill="1" applyBorder="1" applyAlignment="1">
      <alignment horizontal="left" vertical="center" shrinkToFit="1"/>
    </xf>
    <xf numFmtId="0" fontId="3" fillId="0" borderId="5" xfId="0" applyFont="1" applyFill="1" applyBorder="1" applyAlignment="1">
      <alignment horizontal="left" vertical="center" wrapText="1"/>
    </xf>
    <xf numFmtId="2" fontId="9" fillId="0" borderId="4" xfId="0" applyNumberFormat="1" applyFont="1" applyFill="1" applyBorder="1" applyAlignment="1">
      <alignment horizontal="center" vertical="center" shrinkToFit="1"/>
    </xf>
    <xf numFmtId="0" fontId="5" fillId="0" borderId="4"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7" xfId="0" applyFont="1" applyFill="1" applyBorder="1" applyAlignment="1">
      <alignment vertical="center"/>
    </xf>
    <xf numFmtId="0" fontId="4" fillId="0" borderId="0" xfId="0" applyFont="1" applyFill="1" applyBorder="1" applyAlignment="1">
      <alignment vertical="center"/>
    </xf>
    <xf numFmtId="0" fontId="5" fillId="6" borderId="4" xfId="0" applyFont="1" applyFill="1" applyBorder="1" applyAlignment="1">
      <alignment horizontal="left" vertical="center" wrapText="1"/>
    </xf>
    <xf numFmtId="164" fontId="9" fillId="6" borderId="4" xfId="0" applyNumberFormat="1" applyFont="1" applyFill="1" applyBorder="1" applyAlignment="1">
      <alignment horizontal="center" vertical="center" shrinkToFit="1"/>
    </xf>
    <xf numFmtId="0" fontId="6" fillId="6" borderId="4" xfId="0" applyFont="1" applyFill="1" applyBorder="1" applyAlignment="1">
      <alignment horizontal="center" vertical="center" wrapText="1"/>
    </xf>
    <xf numFmtId="0" fontId="3" fillId="6" borderId="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3"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164" fontId="9" fillId="3" borderId="9" xfId="0" applyNumberFormat="1" applyFont="1" applyFill="1" applyBorder="1" applyAlignment="1">
      <alignment horizontal="center" vertical="center" shrinkToFit="1"/>
    </xf>
    <xf numFmtId="164" fontId="9" fillId="0" borderId="9" xfId="0" applyNumberFormat="1" applyFont="1" applyFill="1" applyBorder="1" applyAlignment="1">
      <alignment horizontal="left" vertical="center" shrinkToFit="1"/>
    </xf>
    <xf numFmtId="164" fontId="9" fillId="0" borderId="9" xfId="0" applyNumberFormat="1" applyFont="1" applyFill="1" applyBorder="1" applyAlignment="1">
      <alignment horizontal="right" vertical="center" shrinkToFit="1"/>
    </xf>
    <xf numFmtId="164" fontId="9" fillId="0" borderId="9" xfId="0" applyNumberFormat="1" applyFont="1" applyFill="1" applyBorder="1" applyAlignment="1">
      <alignment horizontal="center" vertical="center" shrinkToFit="1"/>
    </xf>
    <xf numFmtId="2" fontId="9" fillId="0" borderId="9" xfId="0" applyNumberFormat="1" applyFont="1" applyFill="1" applyBorder="1" applyAlignment="1">
      <alignment horizontal="left" vertical="center" shrinkToFit="1"/>
    </xf>
    <xf numFmtId="0" fontId="3" fillId="0" borderId="9"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7" borderId="4" xfId="0" applyFont="1" applyFill="1" applyBorder="1" applyAlignment="1">
      <alignment horizontal="left" vertical="center" wrapText="1"/>
    </xf>
    <xf numFmtId="164" fontId="9" fillId="7" borderId="4" xfId="0" applyNumberFormat="1" applyFont="1" applyFill="1" applyBorder="1" applyAlignment="1">
      <alignment horizontal="center" vertical="center" shrinkToFit="1"/>
    </xf>
    <xf numFmtId="0" fontId="6" fillId="7" borderId="4" xfId="0" applyFont="1" applyFill="1" applyBorder="1" applyAlignment="1">
      <alignment horizontal="center" vertical="center" wrapText="1"/>
    </xf>
    <xf numFmtId="0" fontId="3" fillId="7" borderId="4" xfId="0" applyFont="1" applyFill="1" applyBorder="1" applyAlignment="1">
      <alignment horizontal="left" vertical="center" wrapText="1"/>
    </xf>
    <xf numFmtId="0" fontId="12" fillId="7" borderId="4" xfId="0" applyFont="1" applyFill="1" applyBorder="1" applyAlignment="1">
      <alignment horizontal="center" wrapText="1"/>
    </xf>
    <xf numFmtId="2" fontId="9" fillId="7" borderId="4" xfId="0" applyNumberFormat="1" applyFont="1" applyFill="1" applyBorder="1" applyAlignment="1">
      <alignment horizontal="center" vertical="center" shrinkToFit="1"/>
    </xf>
    <xf numFmtId="0" fontId="5" fillId="7" borderId="4" xfId="0" applyFont="1" applyFill="1" applyBorder="1" applyAlignment="1">
      <alignment horizontal="center" vertical="center" wrapText="1"/>
    </xf>
    <xf numFmtId="164" fontId="9" fillId="7" borderId="4" xfId="1" applyNumberFormat="1" applyFont="1" applyFill="1" applyBorder="1" applyAlignment="1">
      <alignment horizontal="center" vertical="center" shrinkToFit="1"/>
    </xf>
    <xf numFmtId="0" fontId="6" fillId="7" borderId="4" xfId="1" applyFont="1" applyFill="1" applyBorder="1" applyAlignment="1">
      <alignment horizontal="center" vertical="center" wrapText="1"/>
    </xf>
    <xf numFmtId="0" fontId="3" fillId="7" borderId="4" xfId="1" applyFont="1" applyFill="1" applyBorder="1" applyAlignment="1">
      <alignment horizontal="left" vertical="center" wrapText="1"/>
    </xf>
    <xf numFmtId="0" fontId="4" fillId="4" borderId="0" xfId="0" applyFont="1" applyFill="1" applyBorder="1" applyAlignment="1">
      <alignment horizontal="center" wrapText="1"/>
    </xf>
    <xf numFmtId="0" fontId="3"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8" fillId="2"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1" xfId="0" applyFont="1" applyFill="1" applyBorder="1" applyAlignment="1">
      <alignment horizontal="center" wrapText="1"/>
    </xf>
    <xf numFmtId="0" fontId="6" fillId="2" borderId="0" xfId="0" applyFont="1" applyFill="1" applyBorder="1" applyAlignment="1">
      <alignment horizontal="center" wrapText="1"/>
    </xf>
    <xf numFmtId="0" fontId="8" fillId="2"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0" xfId="0" applyFill="1" applyBorder="1" applyAlignment="1">
      <alignment horizontal="center" vertical="center" wrapText="1"/>
    </xf>
    <xf numFmtId="0" fontId="11" fillId="5" borderId="6" xfId="0" applyFont="1" applyFill="1" applyBorder="1" applyAlignment="1">
      <alignment horizontal="center" vertical="center" wrapText="1"/>
    </xf>
    <xf numFmtId="0" fontId="5" fillId="0" borderId="0" xfId="0" applyFont="1" applyFill="1" applyBorder="1" applyAlignment="1">
      <alignment horizontal="center" wrapText="1"/>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0" xfId="0" applyFont="1" applyFill="1" applyBorder="1" applyAlignment="1">
      <alignment horizontal="center" vertical="center" wrapText="1"/>
    </xf>
  </cellXfs>
  <cellStyles count="2">
    <cellStyle name="Normal" xfId="0" builtinId="0"/>
    <cellStyle name="Normal 2" xfId="1" xr:uid="{C8E432E6-8575-41C1-B3CE-B62E335194A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10256</xdr:colOff>
      <xdr:row>2</xdr:row>
      <xdr:rowOff>30400</xdr:rowOff>
    </xdr:from>
    <xdr:ext cx="3126644" cy="368164"/>
    <xdr:grpSp>
      <xdr:nvGrpSpPr>
        <xdr:cNvPr id="6" name="Group 6">
          <a:extLst>
            <a:ext uri="{FF2B5EF4-FFF2-40B4-BE49-F238E27FC236}">
              <a16:creationId xmlns:a16="http://schemas.microsoft.com/office/drawing/2014/main" id="{00000000-0008-0000-0100-000006000000}"/>
            </a:ext>
          </a:extLst>
        </xdr:cNvPr>
        <xdr:cNvGrpSpPr/>
      </xdr:nvGrpSpPr>
      <xdr:grpSpPr>
        <a:xfrm>
          <a:off x="2071285" y="545657"/>
          <a:ext cx="3126644" cy="368164"/>
          <a:chOff x="0" y="3443"/>
          <a:chExt cx="2671927" cy="472789"/>
        </a:xfrm>
      </xdr:grpSpPr>
      <xdr:pic>
        <xdr:nvPicPr>
          <xdr:cNvPr id="7" name="image1.pn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89"/>
            <a:ext cx="2671927" cy="228561"/>
          </a:xfrm>
          <a:prstGeom prst="rect">
            <a:avLst/>
          </a:prstGeom>
        </xdr:spPr>
      </xdr:pic>
      <xdr:sp macro="" textlink="">
        <xdr:nvSpPr>
          <xdr:cNvPr id="8" name="Shape 8">
            <a:extLst>
              <a:ext uri="{FF2B5EF4-FFF2-40B4-BE49-F238E27FC236}">
                <a16:creationId xmlns:a16="http://schemas.microsoft.com/office/drawing/2014/main" id="{00000000-0008-0000-0100-000008000000}"/>
              </a:ext>
            </a:extLst>
          </xdr:cNvPr>
          <xdr:cNvSpPr/>
        </xdr:nvSpPr>
        <xdr:spPr>
          <a:xfrm>
            <a:off x="1333798" y="3443"/>
            <a:ext cx="271145" cy="472789"/>
          </a:xfrm>
          <a:custGeom>
            <a:avLst/>
            <a:gdLst/>
            <a:ahLst/>
            <a:cxnLst/>
            <a:rect l="0" t="0" r="0" b="0"/>
            <a:pathLst>
              <a:path w="271145" h="988060">
                <a:moveTo>
                  <a:pt x="270840" y="0"/>
                </a:moveTo>
                <a:lnTo>
                  <a:pt x="0" y="0"/>
                </a:lnTo>
                <a:lnTo>
                  <a:pt x="0" y="987488"/>
                </a:lnTo>
                <a:lnTo>
                  <a:pt x="270840" y="987488"/>
                </a:lnTo>
                <a:lnTo>
                  <a:pt x="270840" y="0"/>
                </a:lnTo>
                <a:close/>
              </a:path>
            </a:pathLst>
          </a:custGeom>
          <a:solidFill>
            <a:srgbClr val="E6E7E8"/>
          </a:solidFill>
        </xdr:spPr>
      </xdr:sp>
      <xdr:sp macro="" textlink="">
        <xdr:nvSpPr>
          <xdr:cNvPr id="14" name="Shape 14">
            <a:extLst>
              <a:ext uri="{FF2B5EF4-FFF2-40B4-BE49-F238E27FC236}">
                <a16:creationId xmlns:a16="http://schemas.microsoft.com/office/drawing/2014/main" id="{00000000-0008-0000-0100-00000E000000}"/>
              </a:ext>
            </a:extLst>
          </xdr:cNvPr>
          <xdr:cNvSpPr/>
        </xdr:nvSpPr>
        <xdr:spPr>
          <a:xfrm>
            <a:off x="1390923" y="89511"/>
            <a:ext cx="163830" cy="120674"/>
          </a:xfrm>
          <a:custGeom>
            <a:avLst/>
            <a:gdLst/>
            <a:ahLst/>
            <a:cxnLst/>
            <a:rect l="0" t="0" r="0" b="0"/>
            <a:pathLst>
              <a:path w="163830" h="77470">
                <a:moveTo>
                  <a:pt x="126695" y="0"/>
                </a:moveTo>
                <a:lnTo>
                  <a:pt x="114681" y="0"/>
                </a:lnTo>
                <a:lnTo>
                  <a:pt x="111493" y="4356"/>
                </a:lnTo>
                <a:lnTo>
                  <a:pt x="111493" y="31788"/>
                </a:lnTo>
                <a:lnTo>
                  <a:pt x="52095" y="31788"/>
                </a:lnTo>
                <a:lnTo>
                  <a:pt x="52095" y="4724"/>
                </a:lnTo>
                <a:lnTo>
                  <a:pt x="48907" y="368"/>
                </a:lnTo>
                <a:lnTo>
                  <a:pt x="36906" y="368"/>
                </a:lnTo>
                <a:lnTo>
                  <a:pt x="33769" y="4546"/>
                </a:lnTo>
                <a:lnTo>
                  <a:pt x="33642" y="9715"/>
                </a:lnTo>
                <a:lnTo>
                  <a:pt x="32346" y="7658"/>
                </a:lnTo>
                <a:lnTo>
                  <a:pt x="30429" y="6337"/>
                </a:lnTo>
                <a:lnTo>
                  <a:pt x="20078" y="6337"/>
                </a:lnTo>
                <a:lnTo>
                  <a:pt x="16903" y="10706"/>
                </a:lnTo>
                <a:lnTo>
                  <a:pt x="16903" y="16294"/>
                </a:lnTo>
                <a:lnTo>
                  <a:pt x="15608" y="14071"/>
                </a:lnTo>
                <a:lnTo>
                  <a:pt x="13601" y="12636"/>
                </a:lnTo>
                <a:lnTo>
                  <a:pt x="3175" y="12636"/>
                </a:lnTo>
                <a:lnTo>
                  <a:pt x="0" y="17005"/>
                </a:lnTo>
                <a:lnTo>
                  <a:pt x="0" y="60769"/>
                </a:lnTo>
                <a:lnTo>
                  <a:pt x="3187" y="65125"/>
                </a:lnTo>
                <a:lnTo>
                  <a:pt x="13601" y="65125"/>
                </a:lnTo>
                <a:lnTo>
                  <a:pt x="15608" y="63703"/>
                </a:lnTo>
                <a:lnTo>
                  <a:pt x="16903" y="61480"/>
                </a:lnTo>
                <a:lnTo>
                  <a:pt x="16903" y="67068"/>
                </a:lnTo>
                <a:lnTo>
                  <a:pt x="20091" y="71424"/>
                </a:lnTo>
                <a:lnTo>
                  <a:pt x="30416" y="71424"/>
                </a:lnTo>
                <a:lnTo>
                  <a:pt x="32346" y="70116"/>
                </a:lnTo>
                <a:lnTo>
                  <a:pt x="33642" y="68046"/>
                </a:lnTo>
                <a:lnTo>
                  <a:pt x="33769" y="73228"/>
                </a:lnTo>
                <a:lnTo>
                  <a:pt x="36906" y="77406"/>
                </a:lnTo>
                <a:lnTo>
                  <a:pt x="48907" y="77406"/>
                </a:lnTo>
                <a:lnTo>
                  <a:pt x="52095" y="73037"/>
                </a:lnTo>
                <a:lnTo>
                  <a:pt x="52095" y="45974"/>
                </a:lnTo>
                <a:lnTo>
                  <a:pt x="111493" y="45974"/>
                </a:lnTo>
                <a:lnTo>
                  <a:pt x="111493" y="73037"/>
                </a:lnTo>
                <a:lnTo>
                  <a:pt x="114681" y="77406"/>
                </a:lnTo>
                <a:lnTo>
                  <a:pt x="126682" y="77406"/>
                </a:lnTo>
                <a:lnTo>
                  <a:pt x="129819" y="73228"/>
                </a:lnTo>
                <a:lnTo>
                  <a:pt x="129946" y="68046"/>
                </a:lnTo>
                <a:lnTo>
                  <a:pt x="131241" y="70116"/>
                </a:lnTo>
                <a:lnTo>
                  <a:pt x="133172" y="71424"/>
                </a:lnTo>
                <a:lnTo>
                  <a:pt x="143510" y="71424"/>
                </a:lnTo>
                <a:lnTo>
                  <a:pt x="146685" y="67068"/>
                </a:lnTo>
                <a:lnTo>
                  <a:pt x="146685" y="61480"/>
                </a:lnTo>
                <a:lnTo>
                  <a:pt x="147993" y="63703"/>
                </a:lnTo>
                <a:lnTo>
                  <a:pt x="149987" y="65125"/>
                </a:lnTo>
                <a:lnTo>
                  <a:pt x="160413" y="65125"/>
                </a:lnTo>
                <a:lnTo>
                  <a:pt x="163601" y="60756"/>
                </a:lnTo>
                <a:lnTo>
                  <a:pt x="163601" y="16637"/>
                </a:lnTo>
                <a:lnTo>
                  <a:pt x="160413" y="12268"/>
                </a:lnTo>
                <a:lnTo>
                  <a:pt x="149987" y="12268"/>
                </a:lnTo>
                <a:lnTo>
                  <a:pt x="147993" y="13703"/>
                </a:lnTo>
                <a:lnTo>
                  <a:pt x="146685" y="15925"/>
                </a:lnTo>
                <a:lnTo>
                  <a:pt x="146685" y="10337"/>
                </a:lnTo>
                <a:lnTo>
                  <a:pt x="143510" y="5981"/>
                </a:lnTo>
                <a:lnTo>
                  <a:pt x="133172" y="5981"/>
                </a:lnTo>
                <a:lnTo>
                  <a:pt x="131241" y="7289"/>
                </a:lnTo>
                <a:lnTo>
                  <a:pt x="129946" y="9359"/>
                </a:lnTo>
                <a:lnTo>
                  <a:pt x="129819" y="4178"/>
                </a:lnTo>
                <a:lnTo>
                  <a:pt x="126695" y="0"/>
                </a:lnTo>
                <a:close/>
              </a:path>
            </a:pathLst>
          </a:custGeom>
          <a:solidFill>
            <a:srgbClr val="221F1F"/>
          </a:solidFill>
        </xdr:spPr>
      </xdr:sp>
      <xdr:sp macro="" textlink="">
        <xdr:nvSpPr>
          <xdr:cNvPr id="15" name="Shape 15">
            <a:extLst>
              <a:ext uri="{FF2B5EF4-FFF2-40B4-BE49-F238E27FC236}">
                <a16:creationId xmlns:a16="http://schemas.microsoft.com/office/drawing/2014/main" id="{00000000-0008-0000-0100-00000F000000}"/>
              </a:ext>
            </a:extLst>
          </xdr:cNvPr>
          <xdr:cNvSpPr/>
        </xdr:nvSpPr>
        <xdr:spPr>
          <a:xfrm>
            <a:off x="1368088" y="62090"/>
            <a:ext cx="209550" cy="209550"/>
          </a:xfrm>
          <a:custGeom>
            <a:avLst/>
            <a:gdLst/>
            <a:ahLst/>
            <a:cxnLst/>
            <a:rect l="0" t="0" r="0" b="0"/>
            <a:pathLst>
              <a:path w="209550" h="209550">
                <a:moveTo>
                  <a:pt x="38049" y="0"/>
                </a:moveTo>
                <a:lnTo>
                  <a:pt x="16052" y="594"/>
                </a:lnTo>
                <a:lnTo>
                  <a:pt x="4756" y="4756"/>
                </a:lnTo>
                <a:lnTo>
                  <a:pt x="594" y="16052"/>
                </a:lnTo>
                <a:lnTo>
                  <a:pt x="0" y="38049"/>
                </a:lnTo>
                <a:lnTo>
                  <a:pt x="0" y="171196"/>
                </a:lnTo>
                <a:lnTo>
                  <a:pt x="594" y="193193"/>
                </a:lnTo>
                <a:lnTo>
                  <a:pt x="4756" y="204489"/>
                </a:lnTo>
                <a:lnTo>
                  <a:pt x="16052" y="208650"/>
                </a:lnTo>
                <a:lnTo>
                  <a:pt x="38049" y="209245"/>
                </a:lnTo>
                <a:lnTo>
                  <a:pt x="171196" y="209245"/>
                </a:lnTo>
                <a:lnTo>
                  <a:pt x="193193" y="208650"/>
                </a:lnTo>
                <a:lnTo>
                  <a:pt x="204489" y="204489"/>
                </a:lnTo>
                <a:lnTo>
                  <a:pt x="208650" y="193193"/>
                </a:lnTo>
                <a:lnTo>
                  <a:pt x="209245" y="171196"/>
                </a:lnTo>
                <a:lnTo>
                  <a:pt x="209245" y="38049"/>
                </a:lnTo>
                <a:lnTo>
                  <a:pt x="208650" y="16052"/>
                </a:lnTo>
                <a:lnTo>
                  <a:pt x="204489" y="4756"/>
                </a:lnTo>
                <a:lnTo>
                  <a:pt x="193193" y="594"/>
                </a:lnTo>
                <a:lnTo>
                  <a:pt x="171196" y="0"/>
                </a:lnTo>
                <a:lnTo>
                  <a:pt x="38049" y="0"/>
                </a:lnTo>
                <a:close/>
              </a:path>
            </a:pathLst>
          </a:custGeom>
          <a:ln w="13423">
            <a:solidFill>
              <a:srgbClr val="221F1F"/>
            </a:solidFill>
          </a:ln>
        </xdr:spPr>
      </xdr:sp>
      <xdr:sp macro="" textlink="">
        <xdr:nvSpPr>
          <xdr:cNvPr id="16" name="Shape 16">
            <a:extLst>
              <a:ext uri="{FF2B5EF4-FFF2-40B4-BE49-F238E27FC236}">
                <a16:creationId xmlns:a16="http://schemas.microsoft.com/office/drawing/2014/main" id="{00000000-0008-0000-0100-000010000000}"/>
              </a:ext>
            </a:extLst>
          </xdr:cNvPr>
          <xdr:cNvSpPr/>
        </xdr:nvSpPr>
        <xdr:spPr>
          <a:xfrm>
            <a:off x="2220258" y="101015"/>
            <a:ext cx="129539" cy="136525"/>
          </a:xfrm>
          <a:custGeom>
            <a:avLst/>
            <a:gdLst/>
            <a:ahLst/>
            <a:cxnLst/>
            <a:rect l="0" t="0" r="0" b="0"/>
            <a:pathLst>
              <a:path w="129539" h="136525">
                <a:moveTo>
                  <a:pt x="36842" y="16891"/>
                </a:moveTo>
                <a:lnTo>
                  <a:pt x="21993" y="26155"/>
                </a:lnTo>
                <a:lnTo>
                  <a:pt x="10339" y="39374"/>
                </a:lnTo>
                <a:lnTo>
                  <a:pt x="2725" y="55686"/>
                </a:lnTo>
                <a:lnTo>
                  <a:pt x="0" y="74231"/>
                </a:lnTo>
                <a:lnTo>
                  <a:pt x="4671" y="98349"/>
                </a:lnTo>
                <a:lnTo>
                  <a:pt x="17410" y="118049"/>
                </a:lnTo>
                <a:lnTo>
                  <a:pt x="36299" y="131335"/>
                </a:lnTo>
                <a:lnTo>
                  <a:pt x="59423" y="136207"/>
                </a:lnTo>
                <a:lnTo>
                  <a:pt x="76134" y="133705"/>
                </a:lnTo>
                <a:lnTo>
                  <a:pt x="90982" y="126680"/>
                </a:lnTo>
                <a:lnTo>
                  <a:pt x="103307" y="115853"/>
                </a:lnTo>
                <a:lnTo>
                  <a:pt x="112445" y="101942"/>
                </a:lnTo>
                <a:lnTo>
                  <a:pt x="59423" y="74231"/>
                </a:lnTo>
                <a:lnTo>
                  <a:pt x="36842" y="16891"/>
                </a:lnTo>
                <a:close/>
              </a:path>
              <a:path w="129539" h="136525">
                <a:moveTo>
                  <a:pt x="95008" y="13208"/>
                </a:moveTo>
                <a:lnTo>
                  <a:pt x="69684" y="69354"/>
                </a:lnTo>
                <a:lnTo>
                  <a:pt x="122707" y="97066"/>
                </a:lnTo>
                <a:lnTo>
                  <a:pt x="125403" y="90619"/>
                </a:lnTo>
                <a:lnTo>
                  <a:pt x="127411" y="83824"/>
                </a:lnTo>
                <a:lnTo>
                  <a:pt x="128663" y="76722"/>
                </a:lnTo>
                <a:lnTo>
                  <a:pt x="129095" y="69354"/>
                </a:lnTo>
                <a:lnTo>
                  <a:pt x="126600" y="51532"/>
                </a:lnTo>
                <a:lnTo>
                  <a:pt x="119600" y="35723"/>
                </a:lnTo>
                <a:lnTo>
                  <a:pt x="108826" y="22693"/>
                </a:lnTo>
                <a:lnTo>
                  <a:pt x="95008" y="13208"/>
                </a:lnTo>
                <a:close/>
              </a:path>
              <a:path w="129539" h="136525">
                <a:moveTo>
                  <a:pt x="64096" y="0"/>
                </a:moveTo>
                <a:lnTo>
                  <a:pt x="56070" y="0"/>
                </a:lnTo>
                <a:lnTo>
                  <a:pt x="48501" y="1612"/>
                </a:lnTo>
                <a:lnTo>
                  <a:pt x="41516" y="4635"/>
                </a:lnTo>
                <a:lnTo>
                  <a:pt x="64096" y="62090"/>
                </a:lnTo>
                <a:lnTo>
                  <a:pt x="89408" y="5943"/>
                </a:lnTo>
                <a:lnTo>
                  <a:pt x="83485" y="3412"/>
                </a:lnTo>
                <a:lnTo>
                  <a:pt x="77266" y="1547"/>
                </a:lnTo>
                <a:lnTo>
                  <a:pt x="70791" y="394"/>
                </a:lnTo>
                <a:lnTo>
                  <a:pt x="64096" y="0"/>
                </a:lnTo>
                <a:close/>
              </a:path>
            </a:pathLst>
          </a:custGeom>
          <a:solidFill>
            <a:srgbClr val="221F1F"/>
          </a:solidFill>
        </xdr:spPr>
      </xdr:sp>
    </xdr:grpSp>
    <xdr:clientData/>
  </xdr:oneCellAnchor>
  <xdr:twoCellAnchor editAs="oneCell">
    <xdr:from>
      <xdr:col>0</xdr:col>
      <xdr:colOff>388581</xdr:colOff>
      <xdr:row>1</xdr:row>
      <xdr:rowOff>55504</xdr:rowOff>
    </xdr:from>
    <xdr:to>
      <xdr:col>0</xdr:col>
      <xdr:colOff>1284111</xdr:colOff>
      <xdr:row>2</xdr:row>
      <xdr:rowOff>726721</xdr:rowOff>
    </xdr:to>
    <xdr:pic>
      <xdr:nvPicPr>
        <xdr:cNvPr id="3" name="Picture 2">
          <a:extLst>
            <a:ext uri="{FF2B5EF4-FFF2-40B4-BE49-F238E27FC236}">
              <a16:creationId xmlns:a16="http://schemas.microsoft.com/office/drawing/2014/main" id="{4AE54F58-A331-483B-AB54-84340F800D68}"/>
            </a:ext>
          </a:extLst>
        </xdr:cNvPr>
        <xdr:cNvPicPr>
          <a:picLocks noChangeAspect="1"/>
        </xdr:cNvPicPr>
      </xdr:nvPicPr>
      <xdr:blipFill>
        <a:blip xmlns:r="http://schemas.openxmlformats.org/officeDocument/2006/relationships" r:embed="rId2"/>
        <a:stretch>
          <a:fillRect/>
        </a:stretch>
      </xdr:blipFill>
      <xdr:spPr>
        <a:xfrm>
          <a:off x="388581" y="281282"/>
          <a:ext cx="895530" cy="953439"/>
        </a:xfrm>
        <a:prstGeom prst="rect">
          <a:avLst/>
        </a:prstGeom>
      </xdr:spPr>
    </xdr:pic>
    <xdr:clientData/>
  </xdr:twoCellAnchor>
  <xdr:oneCellAnchor>
    <xdr:from>
      <xdr:col>28</xdr:col>
      <xdr:colOff>10256</xdr:colOff>
      <xdr:row>2</xdr:row>
      <xdr:rowOff>30400</xdr:rowOff>
    </xdr:from>
    <xdr:ext cx="2955194" cy="368164"/>
    <xdr:grpSp>
      <xdr:nvGrpSpPr>
        <xdr:cNvPr id="26" name="Group 6">
          <a:extLst>
            <a:ext uri="{FF2B5EF4-FFF2-40B4-BE49-F238E27FC236}">
              <a16:creationId xmlns:a16="http://schemas.microsoft.com/office/drawing/2014/main" id="{2C3031AA-3409-45BB-95E1-C2FC9100CCFD}"/>
            </a:ext>
          </a:extLst>
        </xdr:cNvPr>
        <xdr:cNvGrpSpPr/>
      </xdr:nvGrpSpPr>
      <xdr:grpSpPr>
        <a:xfrm>
          <a:off x="9981570" y="545657"/>
          <a:ext cx="2955194" cy="368164"/>
          <a:chOff x="0" y="3443"/>
          <a:chExt cx="2671927" cy="472789"/>
        </a:xfrm>
      </xdr:grpSpPr>
      <xdr:pic>
        <xdr:nvPicPr>
          <xdr:cNvPr id="27" name="image1.png">
            <a:extLst>
              <a:ext uri="{FF2B5EF4-FFF2-40B4-BE49-F238E27FC236}">
                <a16:creationId xmlns:a16="http://schemas.microsoft.com/office/drawing/2014/main" id="{3D201320-4AF7-4B4D-90AA-6036353DCE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89"/>
            <a:ext cx="2671927" cy="228561"/>
          </a:xfrm>
          <a:prstGeom prst="rect">
            <a:avLst/>
          </a:prstGeom>
        </xdr:spPr>
      </xdr:pic>
      <xdr:sp macro="" textlink="">
        <xdr:nvSpPr>
          <xdr:cNvPr id="28" name="Shape 8">
            <a:extLst>
              <a:ext uri="{FF2B5EF4-FFF2-40B4-BE49-F238E27FC236}">
                <a16:creationId xmlns:a16="http://schemas.microsoft.com/office/drawing/2014/main" id="{EB4EBFD7-B474-4CDE-8C11-B43C097A36C5}"/>
              </a:ext>
            </a:extLst>
          </xdr:cNvPr>
          <xdr:cNvSpPr/>
        </xdr:nvSpPr>
        <xdr:spPr>
          <a:xfrm>
            <a:off x="1333798" y="3443"/>
            <a:ext cx="271145" cy="472789"/>
          </a:xfrm>
          <a:custGeom>
            <a:avLst/>
            <a:gdLst/>
            <a:ahLst/>
            <a:cxnLst/>
            <a:rect l="0" t="0" r="0" b="0"/>
            <a:pathLst>
              <a:path w="271145" h="988060">
                <a:moveTo>
                  <a:pt x="270840" y="0"/>
                </a:moveTo>
                <a:lnTo>
                  <a:pt x="0" y="0"/>
                </a:lnTo>
                <a:lnTo>
                  <a:pt x="0" y="987488"/>
                </a:lnTo>
                <a:lnTo>
                  <a:pt x="270840" y="987488"/>
                </a:lnTo>
                <a:lnTo>
                  <a:pt x="270840" y="0"/>
                </a:lnTo>
                <a:close/>
              </a:path>
            </a:pathLst>
          </a:custGeom>
          <a:solidFill>
            <a:srgbClr val="E6E7E8"/>
          </a:solidFill>
        </xdr:spPr>
      </xdr:sp>
      <xdr:sp macro="" textlink="">
        <xdr:nvSpPr>
          <xdr:cNvPr id="29" name="Shape 14">
            <a:extLst>
              <a:ext uri="{FF2B5EF4-FFF2-40B4-BE49-F238E27FC236}">
                <a16:creationId xmlns:a16="http://schemas.microsoft.com/office/drawing/2014/main" id="{105DC42B-AF22-4234-BDBE-21F6CB0C9AEE}"/>
              </a:ext>
            </a:extLst>
          </xdr:cNvPr>
          <xdr:cNvSpPr/>
        </xdr:nvSpPr>
        <xdr:spPr>
          <a:xfrm>
            <a:off x="1390923" y="89511"/>
            <a:ext cx="163830" cy="120674"/>
          </a:xfrm>
          <a:custGeom>
            <a:avLst/>
            <a:gdLst/>
            <a:ahLst/>
            <a:cxnLst/>
            <a:rect l="0" t="0" r="0" b="0"/>
            <a:pathLst>
              <a:path w="163830" h="77470">
                <a:moveTo>
                  <a:pt x="126695" y="0"/>
                </a:moveTo>
                <a:lnTo>
                  <a:pt x="114681" y="0"/>
                </a:lnTo>
                <a:lnTo>
                  <a:pt x="111493" y="4356"/>
                </a:lnTo>
                <a:lnTo>
                  <a:pt x="111493" y="31788"/>
                </a:lnTo>
                <a:lnTo>
                  <a:pt x="52095" y="31788"/>
                </a:lnTo>
                <a:lnTo>
                  <a:pt x="52095" y="4724"/>
                </a:lnTo>
                <a:lnTo>
                  <a:pt x="48907" y="368"/>
                </a:lnTo>
                <a:lnTo>
                  <a:pt x="36906" y="368"/>
                </a:lnTo>
                <a:lnTo>
                  <a:pt x="33769" y="4546"/>
                </a:lnTo>
                <a:lnTo>
                  <a:pt x="33642" y="9715"/>
                </a:lnTo>
                <a:lnTo>
                  <a:pt x="32346" y="7658"/>
                </a:lnTo>
                <a:lnTo>
                  <a:pt x="30429" y="6337"/>
                </a:lnTo>
                <a:lnTo>
                  <a:pt x="20078" y="6337"/>
                </a:lnTo>
                <a:lnTo>
                  <a:pt x="16903" y="10706"/>
                </a:lnTo>
                <a:lnTo>
                  <a:pt x="16903" y="16294"/>
                </a:lnTo>
                <a:lnTo>
                  <a:pt x="15608" y="14071"/>
                </a:lnTo>
                <a:lnTo>
                  <a:pt x="13601" y="12636"/>
                </a:lnTo>
                <a:lnTo>
                  <a:pt x="3175" y="12636"/>
                </a:lnTo>
                <a:lnTo>
                  <a:pt x="0" y="17005"/>
                </a:lnTo>
                <a:lnTo>
                  <a:pt x="0" y="60769"/>
                </a:lnTo>
                <a:lnTo>
                  <a:pt x="3187" y="65125"/>
                </a:lnTo>
                <a:lnTo>
                  <a:pt x="13601" y="65125"/>
                </a:lnTo>
                <a:lnTo>
                  <a:pt x="15608" y="63703"/>
                </a:lnTo>
                <a:lnTo>
                  <a:pt x="16903" y="61480"/>
                </a:lnTo>
                <a:lnTo>
                  <a:pt x="16903" y="67068"/>
                </a:lnTo>
                <a:lnTo>
                  <a:pt x="20091" y="71424"/>
                </a:lnTo>
                <a:lnTo>
                  <a:pt x="30416" y="71424"/>
                </a:lnTo>
                <a:lnTo>
                  <a:pt x="32346" y="70116"/>
                </a:lnTo>
                <a:lnTo>
                  <a:pt x="33642" y="68046"/>
                </a:lnTo>
                <a:lnTo>
                  <a:pt x="33769" y="73228"/>
                </a:lnTo>
                <a:lnTo>
                  <a:pt x="36906" y="77406"/>
                </a:lnTo>
                <a:lnTo>
                  <a:pt x="48907" y="77406"/>
                </a:lnTo>
                <a:lnTo>
                  <a:pt x="52095" y="73037"/>
                </a:lnTo>
                <a:lnTo>
                  <a:pt x="52095" y="45974"/>
                </a:lnTo>
                <a:lnTo>
                  <a:pt x="111493" y="45974"/>
                </a:lnTo>
                <a:lnTo>
                  <a:pt x="111493" y="73037"/>
                </a:lnTo>
                <a:lnTo>
                  <a:pt x="114681" y="77406"/>
                </a:lnTo>
                <a:lnTo>
                  <a:pt x="126682" y="77406"/>
                </a:lnTo>
                <a:lnTo>
                  <a:pt x="129819" y="73228"/>
                </a:lnTo>
                <a:lnTo>
                  <a:pt x="129946" y="68046"/>
                </a:lnTo>
                <a:lnTo>
                  <a:pt x="131241" y="70116"/>
                </a:lnTo>
                <a:lnTo>
                  <a:pt x="133172" y="71424"/>
                </a:lnTo>
                <a:lnTo>
                  <a:pt x="143510" y="71424"/>
                </a:lnTo>
                <a:lnTo>
                  <a:pt x="146685" y="67068"/>
                </a:lnTo>
                <a:lnTo>
                  <a:pt x="146685" y="61480"/>
                </a:lnTo>
                <a:lnTo>
                  <a:pt x="147993" y="63703"/>
                </a:lnTo>
                <a:lnTo>
                  <a:pt x="149987" y="65125"/>
                </a:lnTo>
                <a:lnTo>
                  <a:pt x="160413" y="65125"/>
                </a:lnTo>
                <a:lnTo>
                  <a:pt x="163601" y="60756"/>
                </a:lnTo>
                <a:lnTo>
                  <a:pt x="163601" y="16637"/>
                </a:lnTo>
                <a:lnTo>
                  <a:pt x="160413" y="12268"/>
                </a:lnTo>
                <a:lnTo>
                  <a:pt x="149987" y="12268"/>
                </a:lnTo>
                <a:lnTo>
                  <a:pt x="147993" y="13703"/>
                </a:lnTo>
                <a:lnTo>
                  <a:pt x="146685" y="15925"/>
                </a:lnTo>
                <a:lnTo>
                  <a:pt x="146685" y="10337"/>
                </a:lnTo>
                <a:lnTo>
                  <a:pt x="143510" y="5981"/>
                </a:lnTo>
                <a:lnTo>
                  <a:pt x="133172" y="5981"/>
                </a:lnTo>
                <a:lnTo>
                  <a:pt x="131241" y="7289"/>
                </a:lnTo>
                <a:lnTo>
                  <a:pt x="129946" y="9359"/>
                </a:lnTo>
                <a:lnTo>
                  <a:pt x="129819" y="4178"/>
                </a:lnTo>
                <a:lnTo>
                  <a:pt x="126695" y="0"/>
                </a:lnTo>
                <a:close/>
              </a:path>
            </a:pathLst>
          </a:custGeom>
          <a:solidFill>
            <a:srgbClr val="221F1F"/>
          </a:solidFill>
        </xdr:spPr>
      </xdr:sp>
      <xdr:sp macro="" textlink="">
        <xdr:nvSpPr>
          <xdr:cNvPr id="30" name="Shape 15">
            <a:extLst>
              <a:ext uri="{FF2B5EF4-FFF2-40B4-BE49-F238E27FC236}">
                <a16:creationId xmlns:a16="http://schemas.microsoft.com/office/drawing/2014/main" id="{448059EF-BB49-459E-BCF3-9BB634A7E9A3}"/>
              </a:ext>
            </a:extLst>
          </xdr:cNvPr>
          <xdr:cNvSpPr/>
        </xdr:nvSpPr>
        <xdr:spPr>
          <a:xfrm>
            <a:off x="1368088" y="62090"/>
            <a:ext cx="209550" cy="209550"/>
          </a:xfrm>
          <a:custGeom>
            <a:avLst/>
            <a:gdLst/>
            <a:ahLst/>
            <a:cxnLst/>
            <a:rect l="0" t="0" r="0" b="0"/>
            <a:pathLst>
              <a:path w="209550" h="209550">
                <a:moveTo>
                  <a:pt x="38049" y="0"/>
                </a:moveTo>
                <a:lnTo>
                  <a:pt x="16052" y="594"/>
                </a:lnTo>
                <a:lnTo>
                  <a:pt x="4756" y="4756"/>
                </a:lnTo>
                <a:lnTo>
                  <a:pt x="594" y="16052"/>
                </a:lnTo>
                <a:lnTo>
                  <a:pt x="0" y="38049"/>
                </a:lnTo>
                <a:lnTo>
                  <a:pt x="0" y="171196"/>
                </a:lnTo>
                <a:lnTo>
                  <a:pt x="594" y="193193"/>
                </a:lnTo>
                <a:lnTo>
                  <a:pt x="4756" y="204489"/>
                </a:lnTo>
                <a:lnTo>
                  <a:pt x="16052" y="208650"/>
                </a:lnTo>
                <a:lnTo>
                  <a:pt x="38049" y="209245"/>
                </a:lnTo>
                <a:lnTo>
                  <a:pt x="171196" y="209245"/>
                </a:lnTo>
                <a:lnTo>
                  <a:pt x="193193" y="208650"/>
                </a:lnTo>
                <a:lnTo>
                  <a:pt x="204489" y="204489"/>
                </a:lnTo>
                <a:lnTo>
                  <a:pt x="208650" y="193193"/>
                </a:lnTo>
                <a:lnTo>
                  <a:pt x="209245" y="171196"/>
                </a:lnTo>
                <a:lnTo>
                  <a:pt x="209245" y="38049"/>
                </a:lnTo>
                <a:lnTo>
                  <a:pt x="208650" y="16052"/>
                </a:lnTo>
                <a:lnTo>
                  <a:pt x="204489" y="4756"/>
                </a:lnTo>
                <a:lnTo>
                  <a:pt x="193193" y="594"/>
                </a:lnTo>
                <a:lnTo>
                  <a:pt x="171196" y="0"/>
                </a:lnTo>
                <a:lnTo>
                  <a:pt x="38049" y="0"/>
                </a:lnTo>
                <a:close/>
              </a:path>
            </a:pathLst>
          </a:custGeom>
          <a:ln w="13423">
            <a:solidFill>
              <a:srgbClr val="221F1F"/>
            </a:solidFill>
          </a:ln>
        </xdr:spPr>
      </xdr:sp>
      <xdr:sp macro="" textlink="">
        <xdr:nvSpPr>
          <xdr:cNvPr id="31" name="Shape 16">
            <a:extLst>
              <a:ext uri="{FF2B5EF4-FFF2-40B4-BE49-F238E27FC236}">
                <a16:creationId xmlns:a16="http://schemas.microsoft.com/office/drawing/2014/main" id="{D9DA167A-E744-42BA-8240-08C7258E20A6}"/>
              </a:ext>
            </a:extLst>
          </xdr:cNvPr>
          <xdr:cNvSpPr/>
        </xdr:nvSpPr>
        <xdr:spPr>
          <a:xfrm>
            <a:off x="2220258" y="101015"/>
            <a:ext cx="129539" cy="136525"/>
          </a:xfrm>
          <a:custGeom>
            <a:avLst/>
            <a:gdLst/>
            <a:ahLst/>
            <a:cxnLst/>
            <a:rect l="0" t="0" r="0" b="0"/>
            <a:pathLst>
              <a:path w="129539" h="136525">
                <a:moveTo>
                  <a:pt x="36842" y="16891"/>
                </a:moveTo>
                <a:lnTo>
                  <a:pt x="21993" y="26155"/>
                </a:lnTo>
                <a:lnTo>
                  <a:pt x="10339" y="39374"/>
                </a:lnTo>
                <a:lnTo>
                  <a:pt x="2725" y="55686"/>
                </a:lnTo>
                <a:lnTo>
                  <a:pt x="0" y="74231"/>
                </a:lnTo>
                <a:lnTo>
                  <a:pt x="4671" y="98349"/>
                </a:lnTo>
                <a:lnTo>
                  <a:pt x="17410" y="118049"/>
                </a:lnTo>
                <a:lnTo>
                  <a:pt x="36299" y="131335"/>
                </a:lnTo>
                <a:lnTo>
                  <a:pt x="59423" y="136207"/>
                </a:lnTo>
                <a:lnTo>
                  <a:pt x="76134" y="133705"/>
                </a:lnTo>
                <a:lnTo>
                  <a:pt x="90982" y="126680"/>
                </a:lnTo>
                <a:lnTo>
                  <a:pt x="103307" y="115853"/>
                </a:lnTo>
                <a:lnTo>
                  <a:pt x="112445" y="101942"/>
                </a:lnTo>
                <a:lnTo>
                  <a:pt x="59423" y="74231"/>
                </a:lnTo>
                <a:lnTo>
                  <a:pt x="36842" y="16891"/>
                </a:lnTo>
                <a:close/>
              </a:path>
              <a:path w="129539" h="136525">
                <a:moveTo>
                  <a:pt x="95008" y="13208"/>
                </a:moveTo>
                <a:lnTo>
                  <a:pt x="69684" y="69354"/>
                </a:lnTo>
                <a:lnTo>
                  <a:pt x="122707" y="97066"/>
                </a:lnTo>
                <a:lnTo>
                  <a:pt x="125403" y="90619"/>
                </a:lnTo>
                <a:lnTo>
                  <a:pt x="127411" y="83824"/>
                </a:lnTo>
                <a:lnTo>
                  <a:pt x="128663" y="76722"/>
                </a:lnTo>
                <a:lnTo>
                  <a:pt x="129095" y="69354"/>
                </a:lnTo>
                <a:lnTo>
                  <a:pt x="126600" y="51532"/>
                </a:lnTo>
                <a:lnTo>
                  <a:pt x="119600" y="35723"/>
                </a:lnTo>
                <a:lnTo>
                  <a:pt x="108826" y="22693"/>
                </a:lnTo>
                <a:lnTo>
                  <a:pt x="95008" y="13208"/>
                </a:lnTo>
                <a:close/>
              </a:path>
              <a:path w="129539" h="136525">
                <a:moveTo>
                  <a:pt x="64096" y="0"/>
                </a:moveTo>
                <a:lnTo>
                  <a:pt x="56070" y="0"/>
                </a:lnTo>
                <a:lnTo>
                  <a:pt x="48501" y="1612"/>
                </a:lnTo>
                <a:lnTo>
                  <a:pt x="41516" y="4635"/>
                </a:lnTo>
                <a:lnTo>
                  <a:pt x="64096" y="62090"/>
                </a:lnTo>
                <a:lnTo>
                  <a:pt x="89408" y="5943"/>
                </a:lnTo>
                <a:lnTo>
                  <a:pt x="83485" y="3412"/>
                </a:lnTo>
                <a:lnTo>
                  <a:pt x="77266" y="1547"/>
                </a:lnTo>
                <a:lnTo>
                  <a:pt x="70791" y="394"/>
                </a:lnTo>
                <a:lnTo>
                  <a:pt x="64096" y="0"/>
                </a:lnTo>
                <a:close/>
              </a:path>
            </a:pathLst>
          </a:custGeom>
          <a:solidFill>
            <a:srgbClr val="221F1F"/>
          </a:solidFill>
        </xdr:spPr>
      </xdr:sp>
    </xdr:grpSp>
    <xdr:clientData/>
  </xdr:oneCellAnchor>
  <xdr:oneCellAnchor>
    <xdr:from>
      <xdr:col>26</xdr:col>
      <xdr:colOff>269519</xdr:colOff>
      <xdr:row>1</xdr:row>
      <xdr:rowOff>78435</xdr:rowOff>
    </xdr:from>
    <xdr:ext cx="1007536" cy="895231"/>
    <xdr:pic>
      <xdr:nvPicPr>
        <xdr:cNvPr id="32" name="Picture 31">
          <a:extLst>
            <a:ext uri="{FF2B5EF4-FFF2-40B4-BE49-F238E27FC236}">
              <a16:creationId xmlns:a16="http://schemas.microsoft.com/office/drawing/2014/main" id="{B7765234-33C3-4177-B40A-5E74A4E45C4B}"/>
            </a:ext>
          </a:extLst>
        </xdr:cNvPr>
        <xdr:cNvPicPr>
          <a:picLocks noChangeAspect="1"/>
        </xdr:cNvPicPr>
      </xdr:nvPicPr>
      <xdr:blipFill>
        <a:blip xmlns:r="http://schemas.openxmlformats.org/officeDocument/2006/relationships" r:embed="rId2"/>
        <a:stretch>
          <a:fillRect/>
        </a:stretch>
      </xdr:blipFill>
      <xdr:spPr>
        <a:xfrm>
          <a:off x="8178797" y="304213"/>
          <a:ext cx="1007536" cy="89523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71"/>
  <sheetViews>
    <sheetView tabSelected="1" topLeftCell="W9" zoomScale="175" zoomScaleNormal="90" workbookViewId="0">
      <selection activeCell="AB16" sqref="AB16"/>
    </sheetView>
  </sheetViews>
  <sheetFormatPr baseColWidth="10" defaultColWidth="8.796875" defaultRowHeight="11"/>
  <cols>
    <col min="1" max="1" width="27.59765625" style="14" customWidth="1"/>
    <col min="2" max="3" width="4.796875" style="14" customWidth="1"/>
    <col min="4" max="4" width="5.19921875" style="14" customWidth="1"/>
    <col min="5" max="6" width="4.796875" style="14" customWidth="1"/>
    <col min="7" max="7" width="5.19921875" style="14" customWidth="1"/>
    <col min="8" max="10" width="4.796875" style="14" customWidth="1"/>
    <col min="11" max="11" width="5.19921875" style="14" customWidth="1"/>
    <col min="12" max="12" width="5.796875" style="14" customWidth="1"/>
    <col min="13" max="26" width="3" style="14" customWidth="1"/>
    <col min="27" max="27" width="23.796875" style="14" customWidth="1"/>
    <col min="28" max="28" width="8.796875" style="14"/>
    <col min="29" max="38" width="4.59765625" style="14" customWidth="1"/>
    <col min="39" max="52" width="3.3984375" style="14" customWidth="1"/>
    <col min="53" max="16384" width="8.796875" style="14"/>
  </cols>
  <sheetData>
    <row r="1" spans="1:52" ht="18" customHeight="1">
      <c r="B1" s="51" t="s">
        <v>0</v>
      </c>
      <c r="C1" s="51"/>
      <c r="D1" s="51"/>
      <c r="E1" s="51"/>
      <c r="F1" s="51"/>
      <c r="G1" s="51"/>
      <c r="H1" s="51"/>
      <c r="I1" s="51"/>
      <c r="J1" s="51"/>
      <c r="K1" s="51"/>
      <c r="L1" s="51"/>
      <c r="M1" s="51"/>
      <c r="N1" s="51"/>
      <c r="O1" s="51"/>
      <c r="P1" s="51"/>
      <c r="Q1" s="51"/>
      <c r="R1" s="51"/>
      <c r="S1" s="51"/>
      <c r="T1" s="51"/>
      <c r="U1" s="51"/>
      <c r="V1" s="51"/>
      <c r="W1" s="51"/>
      <c r="X1" s="51"/>
      <c r="Y1" s="51"/>
      <c r="Z1" s="51"/>
      <c r="AB1" s="51" t="s">
        <v>0</v>
      </c>
      <c r="AC1" s="51"/>
      <c r="AD1" s="51"/>
      <c r="AE1" s="51"/>
      <c r="AF1" s="51"/>
      <c r="AG1" s="51"/>
      <c r="AH1" s="51"/>
      <c r="AI1" s="51"/>
      <c r="AJ1" s="51"/>
      <c r="AK1" s="51"/>
      <c r="AL1" s="51"/>
      <c r="AM1" s="51"/>
      <c r="AN1" s="51"/>
      <c r="AO1" s="51"/>
      <c r="AP1" s="51"/>
      <c r="AQ1" s="51"/>
      <c r="AR1" s="51"/>
      <c r="AS1" s="51"/>
      <c r="AT1" s="51"/>
      <c r="AU1" s="51"/>
      <c r="AV1" s="51"/>
      <c r="AW1" s="51"/>
      <c r="AX1" s="51"/>
      <c r="AY1" s="51"/>
      <c r="AZ1" s="51"/>
    </row>
    <row r="2" spans="1:52" ht="22.5" customHeight="1">
      <c r="A2" s="60" t="s">
        <v>20</v>
      </c>
      <c r="B2" s="55" t="s">
        <v>40</v>
      </c>
      <c r="C2" s="55"/>
      <c r="D2" s="55"/>
      <c r="E2" s="55"/>
      <c r="F2" s="55"/>
      <c r="G2" s="55"/>
      <c r="H2" s="55"/>
      <c r="I2" s="55"/>
      <c r="J2" s="55"/>
      <c r="K2" s="55"/>
      <c r="L2" s="55"/>
      <c r="M2" s="52" t="s">
        <v>15</v>
      </c>
      <c r="N2" s="52"/>
      <c r="O2" s="52"/>
      <c r="P2" s="52"/>
      <c r="Q2" s="52"/>
      <c r="R2" s="52"/>
      <c r="S2" s="52"/>
      <c r="T2" s="52"/>
      <c r="U2" s="52"/>
      <c r="V2" s="52"/>
      <c r="W2" s="52"/>
      <c r="X2" s="52"/>
      <c r="Y2" s="52"/>
      <c r="Z2" s="52"/>
      <c r="AA2" s="53" t="s">
        <v>41</v>
      </c>
      <c r="AB2" s="55" t="s">
        <v>40</v>
      </c>
      <c r="AC2" s="55"/>
      <c r="AD2" s="55"/>
      <c r="AE2" s="55"/>
      <c r="AF2" s="55"/>
      <c r="AG2" s="55"/>
      <c r="AH2" s="55"/>
      <c r="AI2" s="55"/>
      <c r="AJ2" s="55"/>
      <c r="AK2" s="55"/>
      <c r="AL2" s="55"/>
      <c r="AM2" s="52" t="s">
        <v>15</v>
      </c>
      <c r="AN2" s="52"/>
      <c r="AO2" s="52"/>
      <c r="AP2" s="52"/>
      <c r="AQ2" s="52"/>
      <c r="AR2" s="52"/>
      <c r="AS2" s="52"/>
      <c r="AT2" s="52"/>
      <c r="AU2" s="52"/>
      <c r="AV2" s="52"/>
      <c r="AW2" s="52"/>
      <c r="AX2" s="56"/>
      <c r="AY2" s="56"/>
      <c r="AZ2" s="56"/>
    </row>
    <row r="3" spans="1:52" ht="104" customHeight="1">
      <c r="A3" s="54"/>
      <c r="B3" s="4" t="s">
        <v>33</v>
      </c>
      <c r="C3" s="1" t="s">
        <v>23</v>
      </c>
      <c r="D3" s="1" t="s">
        <v>24</v>
      </c>
      <c r="E3" s="1" t="s">
        <v>25</v>
      </c>
      <c r="F3" s="1" t="s">
        <v>26</v>
      </c>
      <c r="G3" s="1" t="s">
        <v>27</v>
      </c>
      <c r="H3" s="1" t="s">
        <v>28</v>
      </c>
      <c r="I3" s="1" t="s">
        <v>29</v>
      </c>
      <c r="J3" s="1" t="s">
        <v>30</v>
      </c>
      <c r="K3" s="1" t="s">
        <v>31</v>
      </c>
      <c r="L3" s="2" t="s">
        <v>32</v>
      </c>
      <c r="M3" s="3" t="s">
        <v>22</v>
      </c>
      <c r="N3" s="3" t="s">
        <v>18</v>
      </c>
      <c r="O3" s="3" t="s">
        <v>3</v>
      </c>
      <c r="P3" s="3" t="s">
        <v>4</v>
      </c>
      <c r="Q3" s="3" t="s">
        <v>5</v>
      </c>
      <c r="R3" s="3" t="s">
        <v>6</v>
      </c>
      <c r="S3" s="3" t="s">
        <v>7</v>
      </c>
      <c r="T3" s="3" t="s">
        <v>8</v>
      </c>
      <c r="U3" s="3" t="s">
        <v>9</v>
      </c>
      <c r="V3" s="3" t="s">
        <v>10</v>
      </c>
      <c r="W3" s="3" t="s">
        <v>11</v>
      </c>
      <c r="X3" s="3" t="s">
        <v>12</v>
      </c>
      <c r="Y3" s="3" t="s">
        <v>13</v>
      </c>
      <c r="Z3" s="3" t="s">
        <v>14</v>
      </c>
      <c r="AA3" s="54"/>
      <c r="AB3" s="4" t="s">
        <v>33</v>
      </c>
      <c r="AC3" s="1" t="s">
        <v>23</v>
      </c>
      <c r="AD3" s="1" t="s">
        <v>24</v>
      </c>
      <c r="AE3" s="1" t="s">
        <v>25</v>
      </c>
      <c r="AF3" s="1" t="s">
        <v>26</v>
      </c>
      <c r="AG3" s="1" t="s">
        <v>27</v>
      </c>
      <c r="AH3" s="1" t="s">
        <v>28</v>
      </c>
      <c r="AI3" s="1" t="s">
        <v>29</v>
      </c>
      <c r="AJ3" s="1" t="s">
        <v>30</v>
      </c>
      <c r="AK3" s="1" t="s">
        <v>31</v>
      </c>
      <c r="AL3" s="2" t="s">
        <v>32</v>
      </c>
      <c r="AM3" s="3" t="s">
        <v>21</v>
      </c>
      <c r="AN3" s="3" t="s">
        <v>18</v>
      </c>
      <c r="AO3" s="3" t="s">
        <v>3</v>
      </c>
      <c r="AP3" s="3" t="s">
        <v>4</v>
      </c>
      <c r="AQ3" s="3" t="s">
        <v>5</v>
      </c>
      <c r="AR3" s="3" t="s">
        <v>6</v>
      </c>
      <c r="AS3" s="3" t="s">
        <v>7</v>
      </c>
      <c r="AT3" s="3" t="s">
        <v>8</v>
      </c>
      <c r="AU3" s="3" t="s">
        <v>9</v>
      </c>
      <c r="AV3" s="3" t="s">
        <v>10</v>
      </c>
      <c r="AW3" s="3" t="s">
        <v>11</v>
      </c>
      <c r="AX3" s="3" t="s">
        <v>12</v>
      </c>
      <c r="AY3" s="3" t="s">
        <v>13</v>
      </c>
      <c r="AZ3" s="3" t="s">
        <v>14</v>
      </c>
    </row>
    <row r="4" spans="1:52" ht="11.25" customHeight="1">
      <c r="A4" s="50" t="s">
        <v>42</v>
      </c>
      <c r="B4" s="50"/>
      <c r="C4" s="50"/>
      <c r="D4" s="50"/>
      <c r="E4" s="50"/>
      <c r="F4" s="50"/>
      <c r="G4" s="50"/>
      <c r="H4" s="50"/>
      <c r="I4" s="48"/>
      <c r="J4" s="48"/>
      <c r="K4" s="48"/>
      <c r="L4" s="48"/>
      <c r="M4" s="48"/>
      <c r="N4" s="48"/>
      <c r="O4" s="48"/>
      <c r="P4" s="48"/>
      <c r="Q4" s="48"/>
      <c r="R4" s="48"/>
      <c r="S4" s="48"/>
      <c r="T4" s="48"/>
      <c r="U4" s="48"/>
      <c r="V4" s="48"/>
      <c r="W4" s="48"/>
      <c r="X4" s="48"/>
      <c r="Y4" s="48"/>
      <c r="Z4" s="48"/>
      <c r="AA4" s="50" t="s">
        <v>43</v>
      </c>
      <c r="AB4" s="50"/>
      <c r="AC4" s="50"/>
      <c r="AD4" s="50"/>
      <c r="AE4" s="50"/>
      <c r="AF4" s="50"/>
      <c r="AG4" s="50"/>
      <c r="AH4" s="50"/>
      <c r="AI4" s="48"/>
      <c r="AJ4" s="48"/>
      <c r="AK4" s="48"/>
      <c r="AL4" s="48"/>
      <c r="AM4" s="48"/>
      <c r="AN4" s="48"/>
      <c r="AO4" s="48"/>
      <c r="AP4" s="48"/>
      <c r="AQ4" s="48"/>
      <c r="AR4" s="48"/>
      <c r="AS4" s="48"/>
      <c r="AT4" s="48"/>
      <c r="AU4" s="48"/>
      <c r="AV4" s="48"/>
      <c r="AW4" s="48"/>
      <c r="AX4" s="48"/>
      <c r="AY4" s="48"/>
      <c r="AZ4" s="48"/>
    </row>
    <row r="5" spans="1:52" ht="11.25" customHeight="1">
      <c r="A5" s="7" t="s">
        <v>44</v>
      </c>
      <c r="B5" s="8">
        <v>362</v>
      </c>
      <c r="C5" s="11">
        <v>4128</v>
      </c>
      <c r="D5" s="11">
        <v>995</v>
      </c>
      <c r="E5" s="11">
        <v>58</v>
      </c>
      <c r="F5" s="11">
        <v>62</v>
      </c>
      <c r="G5" s="11">
        <v>0.9</v>
      </c>
      <c r="H5" s="11">
        <v>50</v>
      </c>
      <c r="I5" s="11">
        <v>10</v>
      </c>
      <c r="J5" s="11">
        <v>2.5</v>
      </c>
      <c r="K5" s="11">
        <v>58</v>
      </c>
      <c r="L5" s="11">
        <v>2.4</v>
      </c>
      <c r="M5" s="5" t="s">
        <v>45</v>
      </c>
      <c r="N5" s="6"/>
      <c r="O5" s="5" t="s">
        <v>45</v>
      </c>
      <c r="P5" s="6"/>
      <c r="Q5" s="6"/>
      <c r="R5" s="5" t="s">
        <v>45</v>
      </c>
      <c r="S5" s="5" t="s">
        <v>45</v>
      </c>
      <c r="T5" s="6"/>
      <c r="U5" s="5" t="s">
        <v>46</v>
      </c>
      <c r="V5" s="5" t="s">
        <v>45</v>
      </c>
      <c r="W5" s="5" t="s">
        <v>45</v>
      </c>
      <c r="X5" s="6"/>
      <c r="Y5" s="6"/>
      <c r="Z5" s="6"/>
      <c r="AA5" s="7" t="s">
        <v>47</v>
      </c>
      <c r="AB5" s="8">
        <v>150</v>
      </c>
      <c r="AC5" s="9">
        <v>1195</v>
      </c>
      <c r="AD5" s="10">
        <v>278</v>
      </c>
      <c r="AE5" s="11">
        <v>10</v>
      </c>
      <c r="AF5" s="9">
        <v>6.6</v>
      </c>
      <c r="AG5" s="11">
        <v>0.1</v>
      </c>
      <c r="AH5" s="11">
        <v>42</v>
      </c>
      <c r="AI5" s="9">
        <v>36.200000000000003</v>
      </c>
      <c r="AJ5" s="11">
        <v>0.5</v>
      </c>
      <c r="AK5" s="11">
        <v>4.9000000000000004</v>
      </c>
      <c r="AL5" s="15">
        <v>0.47</v>
      </c>
      <c r="AM5" s="5" t="s">
        <v>45</v>
      </c>
      <c r="AN5" s="16"/>
      <c r="AO5" s="16"/>
      <c r="AP5" s="16"/>
      <c r="AQ5" s="16"/>
      <c r="AR5" s="5" t="s">
        <v>45</v>
      </c>
      <c r="AS5" s="5" t="s">
        <v>45</v>
      </c>
      <c r="AT5" s="16"/>
      <c r="AU5" s="16"/>
      <c r="AV5" s="16"/>
      <c r="AW5" s="16"/>
      <c r="AX5" s="16"/>
      <c r="AY5" s="16"/>
      <c r="AZ5" s="16"/>
    </row>
    <row r="6" spans="1:52" ht="11.25" customHeight="1">
      <c r="A6" s="7" t="s">
        <v>48</v>
      </c>
      <c r="B6" s="8">
        <v>100</v>
      </c>
      <c r="C6" s="11">
        <v>1140</v>
      </c>
      <c r="D6" s="11">
        <v>275</v>
      </c>
      <c r="E6" s="11">
        <v>17</v>
      </c>
      <c r="F6" s="11">
        <v>6</v>
      </c>
      <c r="G6" s="11">
        <v>0.2</v>
      </c>
      <c r="H6" s="11">
        <v>14</v>
      </c>
      <c r="I6" s="11">
        <v>2.9</v>
      </c>
      <c r="J6" s="11">
        <v>0.7</v>
      </c>
      <c r="K6" s="11">
        <v>16</v>
      </c>
      <c r="L6" s="17">
        <v>0.67</v>
      </c>
      <c r="M6" s="5"/>
      <c r="N6" s="6"/>
      <c r="O6" s="5"/>
      <c r="P6" s="6"/>
      <c r="Q6" s="6"/>
      <c r="R6" s="5"/>
      <c r="S6" s="5"/>
      <c r="T6" s="6"/>
      <c r="U6" s="5"/>
      <c r="V6" s="5"/>
      <c r="W6" s="5"/>
      <c r="X6" s="6"/>
      <c r="Y6" s="6"/>
      <c r="Z6" s="6"/>
      <c r="AA6" s="7" t="s">
        <v>48</v>
      </c>
      <c r="AB6" s="8">
        <v>100</v>
      </c>
      <c r="AC6" s="9">
        <v>797</v>
      </c>
      <c r="AD6" s="10">
        <v>185.3</v>
      </c>
      <c r="AE6" s="11">
        <v>6.9</v>
      </c>
      <c r="AF6" s="9">
        <v>4.4000000000000004</v>
      </c>
      <c r="AG6" s="11">
        <v>0.1</v>
      </c>
      <c r="AH6" s="11">
        <v>28</v>
      </c>
      <c r="AI6" s="9">
        <v>24.1</v>
      </c>
      <c r="AJ6" s="11">
        <v>0.3</v>
      </c>
      <c r="AK6" s="11">
        <v>3.3</v>
      </c>
      <c r="AL6" s="15">
        <v>0.32</v>
      </c>
      <c r="AM6" s="6"/>
      <c r="AN6" s="6"/>
      <c r="AO6" s="6"/>
      <c r="AP6" s="6"/>
      <c r="AQ6" s="6"/>
      <c r="AR6" s="6"/>
      <c r="AS6" s="6"/>
      <c r="AT6" s="6"/>
      <c r="AU6" s="6"/>
      <c r="AV6" s="6"/>
      <c r="AW6" s="6"/>
      <c r="AX6" s="6"/>
      <c r="AY6" s="6"/>
      <c r="AZ6" s="6"/>
    </row>
    <row r="7" spans="1:52" ht="11.25" customHeight="1">
      <c r="A7" s="7" t="s">
        <v>49</v>
      </c>
      <c r="B7" s="8">
        <v>152</v>
      </c>
      <c r="C7" s="11">
        <v>1693</v>
      </c>
      <c r="D7" s="11">
        <v>407</v>
      </c>
      <c r="E7" s="11">
        <v>21</v>
      </c>
      <c r="F7" s="11">
        <v>9.4</v>
      </c>
      <c r="G7" s="11">
        <v>0.2</v>
      </c>
      <c r="H7" s="11">
        <v>31</v>
      </c>
      <c r="I7" s="11">
        <v>6</v>
      </c>
      <c r="J7" s="11">
        <v>1.6</v>
      </c>
      <c r="K7" s="11">
        <v>24</v>
      </c>
      <c r="L7" s="11">
        <v>1.7</v>
      </c>
      <c r="M7" s="5" t="s">
        <v>45</v>
      </c>
      <c r="N7" s="6"/>
      <c r="O7" s="6"/>
      <c r="P7" s="6"/>
      <c r="Q7" s="6"/>
      <c r="R7" s="5" t="s">
        <v>45</v>
      </c>
      <c r="S7" s="5" t="s">
        <v>45</v>
      </c>
      <c r="T7" s="6"/>
      <c r="U7" s="5" t="s">
        <v>45</v>
      </c>
      <c r="V7" s="5" t="s">
        <v>45</v>
      </c>
      <c r="W7" s="5" t="s">
        <v>45</v>
      </c>
      <c r="X7" s="6"/>
      <c r="Y7" s="6"/>
      <c r="Z7" s="6"/>
      <c r="AA7" s="7" t="s">
        <v>50</v>
      </c>
      <c r="AB7" s="8">
        <v>80</v>
      </c>
      <c r="AC7" s="9">
        <v>1472</v>
      </c>
      <c r="AD7" s="10">
        <v>352.8</v>
      </c>
      <c r="AE7" s="11">
        <v>21</v>
      </c>
      <c r="AF7" s="9">
        <v>13.4</v>
      </c>
      <c r="AG7" s="11">
        <v>0.1</v>
      </c>
      <c r="AH7" s="11">
        <v>34</v>
      </c>
      <c r="AI7" s="9">
        <v>15</v>
      </c>
      <c r="AJ7" s="11">
        <v>1</v>
      </c>
      <c r="AK7" s="11">
        <v>5.8</v>
      </c>
      <c r="AL7" s="15">
        <v>0.14000000000000001</v>
      </c>
      <c r="AM7" s="5" t="s">
        <v>45</v>
      </c>
      <c r="AN7" s="6"/>
      <c r="AO7" s="5" t="s">
        <v>45</v>
      </c>
      <c r="AP7" s="6"/>
      <c r="AQ7" s="6"/>
      <c r="AR7" s="5" t="s">
        <v>45</v>
      </c>
      <c r="AS7" s="5" t="s">
        <v>45</v>
      </c>
      <c r="AT7" s="5" t="s">
        <v>46</v>
      </c>
      <c r="AU7" s="6"/>
      <c r="AV7" s="6"/>
      <c r="AW7" s="6"/>
      <c r="AX7" s="6"/>
      <c r="AY7" s="6"/>
      <c r="AZ7" s="6"/>
    </row>
    <row r="8" spans="1:52" ht="11" customHeight="1">
      <c r="A8" s="7" t="s">
        <v>48</v>
      </c>
      <c r="B8" s="8">
        <v>100</v>
      </c>
      <c r="C8" s="11">
        <v>1112</v>
      </c>
      <c r="D8" s="11">
        <v>267</v>
      </c>
      <c r="E8" s="11">
        <v>14</v>
      </c>
      <c r="F8" s="11">
        <v>6.2</v>
      </c>
      <c r="G8" s="11">
        <v>0.1</v>
      </c>
      <c r="H8" s="11">
        <v>20</v>
      </c>
      <c r="I8" s="11">
        <v>3.9</v>
      </c>
      <c r="J8" s="11">
        <v>1.1000000000000001</v>
      </c>
      <c r="K8" s="11">
        <v>17</v>
      </c>
      <c r="L8" s="11">
        <v>1.1000000000000001</v>
      </c>
      <c r="M8" s="5"/>
      <c r="N8" s="6"/>
      <c r="O8" s="6"/>
      <c r="P8" s="6"/>
      <c r="Q8" s="6"/>
      <c r="R8" s="5"/>
      <c r="S8" s="5"/>
      <c r="T8" s="6"/>
      <c r="U8" s="5"/>
      <c r="V8" s="5"/>
      <c r="W8" s="5"/>
      <c r="X8" s="6"/>
      <c r="Y8" s="6"/>
      <c r="Z8" s="6"/>
      <c r="AA8" s="7" t="s">
        <v>48</v>
      </c>
      <c r="AB8" s="8">
        <v>100</v>
      </c>
      <c r="AC8" s="9">
        <v>1840</v>
      </c>
      <c r="AD8" s="10">
        <v>441</v>
      </c>
      <c r="AE8" s="11">
        <v>27</v>
      </c>
      <c r="AF8" s="9">
        <v>17</v>
      </c>
      <c r="AG8" s="11">
        <v>0.1</v>
      </c>
      <c r="AH8" s="11">
        <v>42</v>
      </c>
      <c r="AI8" s="9">
        <v>18.7</v>
      </c>
      <c r="AJ8" s="11">
        <v>1.2</v>
      </c>
      <c r="AK8" s="11">
        <v>7.2</v>
      </c>
      <c r="AL8" s="15">
        <v>0.17</v>
      </c>
      <c r="AM8" s="6"/>
      <c r="AN8" s="6"/>
      <c r="AO8" s="6"/>
      <c r="AP8" s="6"/>
      <c r="AQ8" s="6"/>
      <c r="AR8" s="6"/>
      <c r="AS8" s="6"/>
      <c r="AT8" s="6"/>
      <c r="AU8" s="6"/>
      <c r="AV8" s="6"/>
      <c r="AW8" s="6"/>
      <c r="AX8" s="6"/>
      <c r="AY8" s="6"/>
      <c r="AZ8" s="6"/>
    </row>
    <row r="9" spans="1:52" ht="11.25" customHeight="1">
      <c r="A9" s="7" t="s">
        <v>93</v>
      </c>
      <c r="B9" s="8">
        <v>240</v>
      </c>
      <c r="C9" s="11">
        <v>2238.4</v>
      </c>
      <c r="D9" s="11">
        <v>635</v>
      </c>
      <c r="E9" s="11">
        <v>32</v>
      </c>
      <c r="F9" s="11">
        <v>6.1</v>
      </c>
      <c r="G9" s="11">
        <v>0.2</v>
      </c>
      <c r="H9" s="11">
        <v>56</v>
      </c>
      <c r="I9" s="11">
        <v>6</v>
      </c>
      <c r="J9" s="11">
        <v>2.4</v>
      </c>
      <c r="K9" s="11">
        <v>30</v>
      </c>
      <c r="L9" s="11">
        <v>4</v>
      </c>
      <c r="M9" s="5" t="s">
        <v>34</v>
      </c>
      <c r="N9" s="6"/>
      <c r="O9" s="5" t="s">
        <v>34</v>
      </c>
      <c r="P9" s="6"/>
      <c r="Q9" s="6"/>
      <c r="R9" s="5" t="s">
        <v>34</v>
      </c>
      <c r="S9" s="5" t="s">
        <v>89</v>
      </c>
      <c r="T9" s="6"/>
      <c r="U9" s="5" t="s">
        <v>34</v>
      </c>
      <c r="V9" s="5" t="s">
        <v>89</v>
      </c>
      <c r="W9" s="5" t="s">
        <v>34</v>
      </c>
      <c r="X9" s="6"/>
      <c r="Y9" s="6"/>
      <c r="Z9" s="6"/>
      <c r="AA9" s="7" t="s">
        <v>50</v>
      </c>
      <c r="AB9" s="8">
        <v>150</v>
      </c>
      <c r="AC9" s="9">
        <v>1899</v>
      </c>
      <c r="AD9" s="10">
        <v>450.8</v>
      </c>
      <c r="AE9" s="11">
        <v>17</v>
      </c>
      <c r="AF9" s="9">
        <v>10</v>
      </c>
      <c r="AG9" s="11">
        <v>0.2</v>
      </c>
      <c r="AH9" s="11">
        <v>49</v>
      </c>
      <c r="AI9" s="9">
        <v>30.4</v>
      </c>
      <c r="AJ9" s="11">
        <v>1</v>
      </c>
      <c r="AK9" s="11">
        <v>7.9</v>
      </c>
      <c r="AL9" s="15">
        <v>0.3</v>
      </c>
      <c r="AM9" s="5" t="s">
        <v>45</v>
      </c>
      <c r="AN9" s="16"/>
      <c r="AO9" s="5" t="s">
        <v>45</v>
      </c>
      <c r="AP9" s="16"/>
      <c r="AQ9" s="16"/>
      <c r="AR9" s="5" t="s">
        <v>45</v>
      </c>
      <c r="AS9" s="5" t="s">
        <v>45</v>
      </c>
      <c r="AT9" s="5" t="s">
        <v>46</v>
      </c>
      <c r="AU9" s="16"/>
      <c r="AV9" s="16"/>
      <c r="AW9" s="16"/>
      <c r="AX9" s="16"/>
      <c r="AY9" s="16"/>
      <c r="AZ9" s="16"/>
    </row>
    <row r="10" spans="1:52" ht="11.25" customHeight="1">
      <c r="A10" s="7" t="s">
        <v>82</v>
      </c>
      <c r="B10" s="8">
        <v>100</v>
      </c>
      <c r="C10" s="11">
        <f>+C9/2.4</f>
        <v>932.66666666666674</v>
      </c>
      <c r="D10" s="11">
        <f t="shared" ref="D10:L10" si="0">+D9/2.4</f>
        <v>264.58333333333337</v>
      </c>
      <c r="E10" s="11">
        <f t="shared" si="0"/>
        <v>13.333333333333334</v>
      </c>
      <c r="F10" s="11">
        <f t="shared" si="0"/>
        <v>2.5416666666666665</v>
      </c>
      <c r="G10" s="11">
        <f t="shared" si="0"/>
        <v>8.3333333333333343E-2</v>
      </c>
      <c r="H10" s="11">
        <f t="shared" si="0"/>
        <v>23.333333333333336</v>
      </c>
      <c r="I10" s="11">
        <f t="shared" si="0"/>
        <v>2.5</v>
      </c>
      <c r="J10" s="11">
        <f t="shared" si="0"/>
        <v>1</v>
      </c>
      <c r="K10" s="11">
        <f t="shared" si="0"/>
        <v>12.5</v>
      </c>
      <c r="L10" s="11">
        <f t="shared" si="0"/>
        <v>1.6666666666666667</v>
      </c>
      <c r="M10" s="5"/>
      <c r="N10" s="6"/>
      <c r="O10" s="6"/>
      <c r="P10" s="6"/>
      <c r="Q10" s="6"/>
      <c r="R10" s="5"/>
      <c r="S10" s="5"/>
      <c r="T10" s="6"/>
      <c r="U10" s="5"/>
      <c r="V10" s="5"/>
      <c r="W10" s="5"/>
      <c r="X10" s="6"/>
      <c r="Y10" s="6"/>
      <c r="Z10" s="6"/>
      <c r="AA10" s="7" t="s">
        <v>48</v>
      </c>
      <c r="AB10" s="8">
        <v>100</v>
      </c>
      <c r="AC10" s="9">
        <v>1266</v>
      </c>
      <c r="AD10" s="10">
        <v>300.5</v>
      </c>
      <c r="AE10" s="11">
        <v>17</v>
      </c>
      <c r="AF10" s="9">
        <v>10</v>
      </c>
      <c r="AG10" s="11">
        <v>0.1</v>
      </c>
      <c r="AH10" s="11">
        <v>33</v>
      </c>
      <c r="AI10" s="9">
        <v>20.3</v>
      </c>
      <c r="AJ10" s="11">
        <v>0.7</v>
      </c>
      <c r="AK10" s="11">
        <v>5.3</v>
      </c>
      <c r="AL10" s="15">
        <v>0.2</v>
      </c>
      <c r="AM10" s="6"/>
      <c r="AN10" s="6"/>
      <c r="AO10" s="6"/>
      <c r="AP10" s="6"/>
      <c r="AQ10" s="6"/>
      <c r="AR10" s="6"/>
      <c r="AS10" s="6"/>
      <c r="AT10" s="6"/>
      <c r="AU10" s="6"/>
      <c r="AV10" s="6"/>
      <c r="AW10" s="6"/>
      <c r="AX10" s="6"/>
      <c r="AY10" s="6"/>
      <c r="AZ10" s="6"/>
    </row>
    <row r="11" spans="1:52" ht="11.25" customHeight="1">
      <c r="A11" s="7" t="s">
        <v>51</v>
      </c>
      <c r="B11" s="8">
        <v>131</v>
      </c>
      <c r="C11" s="11">
        <v>1571</v>
      </c>
      <c r="D11" s="11">
        <v>377</v>
      </c>
      <c r="E11" s="11">
        <v>20</v>
      </c>
      <c r="F11" s="11">
        <v>4</v>
      </c>
      <c r="G11" s="11">
        <v>0.2</v>
      </c>
      <c r="H11" s="11">
        <v>40</v>
      </c>
      <c r="I11" s="11">
        <v>3.9</v>
      </c>
      <c r="J11" s="11">
        <v>1.8</v>
      </c>
      <c r="K11" s="11">
        <v>10</v>
      </c>
      <c r="L11" s="11">
        <v>1.7</v>
      </c>
      <c r="M11" s="5" t="s">
        <v>45</v>
      </c>
      <c r="N11" s="6"/>
      <c r="O11" s="5" t="s">
        <v>45</v>
      </c>
      <c r="P11" s="6"/>
      <c r="Q11" s="6"/>
      <c r="R11" s="5" t="s">
        <v>45</v>
      </c>
      <c r="S11" s="5" t="s">
        <v>46</v>
      </c>
      <c r="T11" s="6"/>
      <c r="U11" s="5" t="s">
        <v>45</v>
      </c>
      <c r="V11" s="5" t="s">
        <v>46</v>
      </c>
      <c r="W11" s="5" t="s">
        <v>45</v>
      </c>
      <c r="X11" s="6"/>
      <c r="Y11" s="6"/>
      <c r="Z11" s="6"/>
      <c r="AA11" s="7" t="s">
        <v>53</v>
      </c>
      <c r="AB11" s="8">
        <v>80</v>
      </c>
      <c r="AC11" s="9">
        <v>1522</v>
      </c>
      <c r="AD11" s="10">
        <v>364.8</v>
      </c>
      <c r="AE11" s="11">
        <v>25</v>
      </c>
      <c r="AF11" s="9">
        <v>18</v>
      </c>
      <c r="AG11" s="11">
        <v>0.2</v>
      </c>
      <c r="AH11" s="11">
        <v>31</v>
      </c>
      <c r="AI11" s="9">
        <v>22.8</v>
      </c>
      <c r="AJ11" s="11">
        <v>1.6</v>
      </c>
      <c r="AK11" s="11">
        <v>4.5</v>
      </c>
      <c r="AL11" s="15">
        <v>0.08</v>
      </c>
      <c r="AM11" s="5" t="s">
        <v>45</v>
      </c>
      <c r="AN11" s="6"/>
      <c r="AO11" s="5" t="s">
        <v>45</v>
      </c>
      <c r="AP11" s="6"/>
      <c r="AQ11" s="6"/>
      <c r="AR11" s="5" t="s">
        <v>45</v>
      </c>
      <c r="AS11" s="5" t="s">
        <v>45</v>
      </c>
      <c r="AT11" s="5" t="s">
        <v>46</v>
      </c>
      <c r="AU11" s="6"/>
      <c r="AV11" s="6"/>
      <c r="AW11" s="6"/>
      <c r="AX11" s="6"/>
      <c r="AY11" s="6"/>
      <c r="AZ11" s="6"/>
    </row>
    <row r="12" spans="1:52" ht="11.25" customHeight="1">
      <c r="A12" s="7" t="s">
        <v>48</v>
      </c>
      <c r="B12" s="8">
        <v>100</v>
      </c>
      <c r="C12" s="11">
        <v>1199</v>
      </c>
      <c r="D12" s="11">
        <v>288</v>
      </c>
      <c r="E12" s="11">
        <v>15</v>
      </c>
      <c r="F12" s="11">
        <v>3.1</v>
      </c>
      <c r="G12" s="11">
        <v>0.2</v>
      </c>
      <c r="H12" s="11">
        <v>31</v>
      </c>
      <c r="I12" s="11">
        <v>2.9</v>
      </c>
      <c r="J12" s="11">
        <v>1.4</v>
      </c>
      <c r="K12" s="11">
        <v>7.8</v>
      </c>
      <c r="L12" s="11">
        <v>1.3</v>
      </c>
      <c r="M12" s="5"/>
      <c r="N12" s="6"/>
      <c r="O12" s="5"/>
      <c r="P12" s="6"/>
      <c r="Q12" s="6"/>
      <c r="R12" s="5"/>
      <c r="S12" s="5"/>
      <c r="T12" s="6"/>
      <c r="U12" s="5"/>
      <c r="V12" s="5"/>
      <c r="W12" s="5"/>
      <c r="X12" s="6"/>
      <c r="Y12" s="6"/>
      <c r="Z12" s="6"/>
      <c r="AA12" s="7" t="s">
        <v>48</v>
      </c>
      <c r="AB12" s="8">
        <v>100</v>
      </c>
      <c r="AC12" s="9">
        <v>1903</v>
      </c>
      <c r="AD12" s="10">
        <v>456</v>
      </c>
      <c r="AE12" s="11">
        <v>31</v>
      </c>
      <c r="AF12" s="9">
        <v>23</v>
      </c>
      <c r="AG12" s="11">
        <v>0.2</v>
      </c>
      <c r="AH12" s="11">
        <v>39</v>
      </c>
      <c r="AI12" s="9">
        <v>28.5</v>
      </c>
      <c r="AJ12" s="11">
        <v>2</v>
      </c>
      <c r="AK12" s="11">
        <v>5.6</v>
      </c>
      <c r="AL12" s="15">
        <v>0.1</v>
      </c>
      <c r="AM12" s="6"/>
      <c r="AN12" s="6"/>
      <c r="AO12" s="6"/>
      <c r="AP12" s="6"/>
      <c r="AQ12" s="6"/>
      <c r="AR12" s="6"/>
      <c r="AS12" s="6"/>
      <c r="AT12" s="6"/>
      <c r="AU12" s="6"/>
      <c r="AV12" s="6"/>
      <c r="AW12" s="6"/>
      <c r="AX12" s="6"/>
      <c r="AY12" s="6"/>
      <c r="AZ12" s="6"/>
    </row>
    <row r="13" spans="1:52" ht="11.25" customHeight="1">
      <c r="A13" s="7" t="s">
        <v>52</v>
      </c>
      <c r="B13" s="8">
        <v>235</v>
      </c>
      <c r="C13" s="11">
        <v>2763</v>
      </c>
      <c r="D13" s="11">
        <v>662</v>
      </c>
      <c r="E13" s="11">
        <v>36</v>
      </c>
      <c r="F13" s="11">
        <v>8.4</v>
      </c>
      <c r="G13" s="11">
        <v>0.5</v>
      </c>
      <c r="H13" s="11">
        <v>54</v>
      </c>
      <c r="I13" s="11">
        <v>4.8</v>
      </c>
      <c r="J13" s="11">
        <v>2</v>
      </c>
      <c r="K13" s="11">
        <v>29</v>
      </c>
      <c r="L13" s="11">
        <v>4.2</v>
      </c>
      <c r="M13" s="5" t="s">
        <v>45</v>
      </c>
      <c r="N13" s="6"/>
      <c r="O13" s="5" t="s">
        <v>45</v>
      </c>
      <c r="P13" s="6"/>
      <c r="Q13" s="6"/>
      <c r="R13" s="5" t="s">
        <v>45</v>
      </c>
      <c r="S13" s="5" t="s">
        <v>46</v>
      </c>
      <c r="T13" s="6"/>
      <c r="U13" s="5" t="s">
        <v>45</v>
      </c>
      <c r="V13" s="5" t="s">
        <v>46</v>
      </c>
      <c r="W13" s="5" t="s">
        <v>45</v>
      </c>
      <c r="X13" s="6"/>
      <c r="Y13" s="6"/>
      <c r="Z13" s="6"/>
      <c r="AA13" s="7" t="s">
        <v>55</v>
      </c>
      <c r="AB13" s="8">
        <v>150</v>
      </c>
      <c r="AC13" s="9">
        <v>1949</v>
      </c>
      <c r="AD13" s="10">
        <v>462.8</v>
      </c>
      <c r="AE13" s="11">
        <v>28</v>
      </c>
      <c r="AF13" s="9">
        <v>21</v>
      </c>
      <c r="AG13" s="11">
        <v>0.3</v>
      </c>
      <c r="AH13" s="11">
        <v>47</v>
      </c>
      <c r="AI13" s="9">
        <v>38.200000000000003</v>
      </c>
      <c r="AJ13" s="11">
        <v>1.6</v>
      </c>
      <c r="AK13" s="11">
        <v>6.6</v>
      </c>
      <c r="AL13" s="15">
        <v>0.24</v>
      </c>
      <c r="AM13" s="5" t="s">
        <v>45</v>
      </c>
      <c r="AN13" s="6"/>
      <c r="AO13" s="5" t="s">
        <v>45</v>
      </c>
      <c r="AP13" s="6"/>
      <c r="AQ13" s="6"/>
      <c r="AR13" s="5" t="s">
        <v>45</v>
      </c>
      <c r="AS13" s="5" t="s">
        <v>45</v>
      </c>
      <c r="AT13" s="5" t="s">
        <v>46</v>
      </c>
      <c r="AU13" s="6"/>
      <c r="AV13" s="6"/>
      <c r="AW13" s="6"/>
      <c r="AX13" s="6"/>
      <c r="AY13" s="6"/>
      <c r="AZ13" s="6"/>
    </row>
    <row r="14" spans="1:52" ht="11.25" customHeight="1">
      <c r="A14" s="7" t="s">
        <v>48</v>
      </c>
      <c r="B14" s="8">
        <v>100</v>
      </c>
      <c r="C14" s="11">
        <v>1176</v>
      </c>
      <c r="D14" s="11">
        <v>282</v>
      </c>
      <c r="E14" s="11">
        <v>15</v>
      </c>
      <c r="F14" s="11">
        <v>3.6</v>
      </c>
      <c r="G14" s="11">
        <v>0.2</v>
      </c>
      <c r="H14" s="11">
        <v>23</v>
      </c>
      <c r="I14" s="11">
        <v>2.1</v>
      </c>
      <c r="J14" s="11">
        <v>0.9</v>
      </c>
      <c r="K14" s="11">
        <v>12</v>
      </c>
      <c r="L14" s="11">
        <v>1.8</v>
      </c>
      <c r="M14" s="5"/>
      <c r="N14" s="6"/>
      <c r="O14" s="5"/>
      <c r="P14" s="6"/>
      <c r="Q14" s="6"/>
      <c r="R14" s="5"/>
      <c r="S14" s="5"/>
      <c r="T14" s="6"/>
      <c r="U14" s="5"/>
      <c r="V14" s="5"/>
      <c r="W14" s="5"/>
      <c r="X14" s="6"/>
      <c r="Y14" s="6"/>
      <c r="Z14" s="6"/>
      <c r="AA14" s="7" t="s">
        <v>48</v>
      </c>
      <c r="AB14" s="8">
        <v>100</v>
      </c>
      <c r="AC14" s="9">
        <v>1299</v>
      </c>
      <c r="AD14" s="10">
        <v>308.5</v>
      </c>
      <c r="AE14" s="11">
        <v>19</v>
      </c>
      <c r="AF14" s="9">
        <v>13.7</v>
      </c>
      <c r="AG14" s="11">
        <v>0.2</v>
      </c>
      <c r="AH14" s="11">
        <v>31</v>
      </c>
      <c r="AI14" s="9">
        <v>25.5</v>
      </c>
      <c r="AJ14" s="11">
        <v>1.1000000000000001</v>
      </c>
      <c r="AK14" s="11">
        <v>4.4000000000000004</v>
      </c>
      <c r="AL14" s="15">
        <v>0.16</v>
      </c>
      <c r="AM14" s="6"/>
      <c r="AN14" s="6"/>
      <c r="AO14" s="6"/>
      <c r="AP14" s="6"/>
      <c r="AQ14" s="6"/>
      <c r="AR14" s="6"/>
      <c r="AS14" s="6"/>
      <c r="AT14" s="6"/>
      <c r="AU14" s="6"/>
      <c r="AV14" s="6"/>
      <c r="AW14" s="6"/>
      <c r="AX14" s="6"/>
      <c r="AY14" s="6"/>
      <c r="AZ14" s="6"/>
    </row>
    <row r="15" spans="1:52" ht="11.25" customHeight="1">
      <c r="A15" s="7" t="s">
        <v>54</v>
      </c>
      <c r="B15" s="8">
        <v>114</v>
      </c>
      <c r="C15" s="11">
        <v>1615</v>
      </c>
      <c r="D15" s="11">
        <v>384</v>
      </c>
      <c r="E15" s="11">
        <v>25</v>
      </c>
      <c r="F15" s="11">
        <v>3.8</v>
      </c>
      <c r="G15" s="11">
        <v>0.6</v>
      </c>
      <c r="H15" s="11">
        <v>28</v>
      </c>
      <c r="I15" s="11">
        <v>3.5</v>
      </c>
      <c r="J15" s="11">
        <v>1.4</v>
      </c>
      <c r="K15" s="11">
        <v>12</v>
      </c>
      <c r="L15" s="11">
        <v>1</v>
      </c>
      <c r="M15" s="5" t="s">
        <v>45</v>
      </c>
      <c r="N15" s="6"/>
      <c r="O15" s="5" t="s">
        <v>45</v>
      </c>
      <c r="P15" s="6"/>
      <c r="Q15" s="6"/>
      <c r="R15" s="5" t="s">
        <v>45</v>
      </c>
      <c r="S15" s="5" t="s">
        <v>45</v>
      </c>
      <c r="T15" s="6"/>
      <c r="U15" s="6"/>
      <c r="V15" s="6"/>
      <c r="W15" s="5" t="s">
        <v>45</v>
      </c>
      <c r="X15" s="6"/>
      <c r="Y15" s="6"/>
      <c r="Z15" s="6"/>
      <c r="AA15" s="7" t="s">
        <v>57</v>
      </c>
      <c r="AB15" s="8">
        <v>145</v>
      </c>
      <c r="AC15" s="9">
        <v>967</v>
      </c>
      <c r="AD15" s="10">
        <v>223</v>
      </c>
      <c r="AE15" s="11">
        <v>6.5</v>
      </c>
      <c r="AF15" s="9">
        <v>4.5999999999999996</v>
      </c>
      <c r="AG15" s="11">
        <v>0.1</v>
      </c>
      <c r="AH15" s="11">
        <v>39</v>
      </c>
      <c r="AI15" s="9">
        <v>36.4</v>
      </c>
      <c r="AJ15" s="11">
        <v>0.1</v>
      </c>
      <c r="AK15" s="11">
        <v>11</v>
      </c>
      <c r="AL15" s="15">
        <v>0.31</v>
      </c>
      <c r="AM15" s="6"/>
      <c r="AN15" s="6"/>
      <c r="AO15" s="6"/>
      <c r="AP15" s="6"/>
      <c r="AQ15" s="6"/>
      <c r="AR15" s="5" t="s">
        <v>45</v>
      </c>
      <c r="AS15" s="5" t="s">
        <v>45</v>
      </c>
      <c r="AT15" s="6"/>
      <c r="AU15" s="6"/>
      <c r="AV15" s="6"/>
      <c r="AW15" s="6"/>
      <c r="AX15" s="6"/>
      <c r="AY15" s="6"/>
      <c r="AZ15" s="6"/>
    </row>
    <row r="16" spans="1:52" ht="11.25" customHeight="1">
      <c r="A16" s="7" t="s">
        <v>48</v>
      </c>
      <c r="B16" s="8">
        <v>100</v>
      </c>
      <c r="C16" s="11">
        <v>1417</v>
      </c>
      <c r="D16" s="11">
        <v>337</v>
      </c>
      <c r="E16" s="11">
        <v>22</v>
      </c>
      <c r="F16" s="11">
        <v>3.3</v>
      </c>
      <c r="G16" s="11">
        <v>0.5</v>
      </c>
      <c r="H16" s="11">
        <v>25</v>
      </c>
      <c r="I16" s="11">
        <v>3.1</v>
      </c>
      <c r="J16" s="11">
        <v>1.2</v>
      </c>
      <c r="K16" s="11">
        <v>11</v>
      </c>
      <c r="L16" s="17">
        <v>0.89</v>
      </c>
      <c r="M16" s="5"/>
      <c r="N16" s="6"/>
      <c r="O16" s="5"/>
      <c r="P16" s="6"/>
      <c r="Q16" s="6"/>
      <c r="R16" s="5"/>
      <c r="S16" s="5"/>
      <c r="T16" s="6"/>
      <c r="U16" s="6"/>
      <c r="V16" s="6"/>
      <c r="W16" s="5"/>
      <c r="X16" s="6"/>
      <c r="Y16" s="6"/>
      <c r="Z16" s="6"/>
      <c r="AA16" s="7" t="s">
        <v>48</v>
      </c>
      <c r="AB16" s="8">
        <v>100</v>
      </c>
      <c r="AC16" s="9">
        <v>683</v>
      </c>
      <c r="AD16" s="10">
        <v>158</v>
      </c>
      <c r="AE16" s="11">
        <v>4.3</v>
      </c>
      <c r="AF16" s="9">
        <v>3</v>
      </c>
      <c r="AG16" s="11">
        <v>0.1</v>
      </c>
      <c r="AH16" s="11">
        <v>26</v>
      </c>
      <c r="AI16" s="9">
        <v>24.3</v>
      </c>
      <c r="AJ16" s="11">
        <v>0.1</v>
      </c>
      <c r="AK16" s="11">
        <v>7.1</v>
      </c>
      <c r="AL16" s="15">
        <v>0.21</v>
      </c>
      <c r="AM16" s="6"/>
      <c r="AN16" s="6"/>
      <c r="AO16" s="6"/>
      <c r="AP16" s="6"/>
      <c r="AQ16" s="6"/>
      <c r="AR16" s="6"/>
      <c r="AS16" s="6"/>
      <c r="AT16" s="6"/>
      <c r="AU16" s="6"/>
      <c r="AV16" s="6"/>
      <c r="AW16" s="6"/>
      <c r="AX16" s="6"/>
      <c r="AY16" s="6"/>
      <c r="AZ16" s="6"/>
    </row>
    <row r="17" spans="1:53" ht="11.25" customHeight="1">
      <c r="A17" s="37" t="s">
        <v>104</v>
      </c>
      <c r="B17" s="38">
        <v>127</v>
      </c>
      <c r="C17" s="38">
        <v>1734</v>
      </c>
      <c r="D17" s="38">
        <v>389</v>
      </c>
      <c r="E17" s="38">
        <v>26</v>
      </c>
      <c r="F17" s="38">
        <v>5</v>
      </c>
      <c r="G17" s="38">
        <v>0.3</v>
      </c>
      <c r="H17" s="38">
        <v>33</v>
      </c>
      <c r="I17" s="38">
        <v>4</v>
      </c>
      <c r="J17" s="38">
        <v>2.1</v>
      </c>
      <c r="K17" s="38">
        <v>18</v>
      </c>
      <c r="L17" s="38">
        <v>2.2999999999999998</v>
      </c>
      <c r="M17" s="39" t="s">
        <v>45</v>
      </c>
      <c r="N17" s="40"/>
      <c r="O17" s="39" t="s">
        <v>45</v>
      </c>
      <c r="P17" s="40"/>
      <c r="Q17" s="40"/>
      <c r="R17" s="39" t="s">
        <v>45</v>
      </c>
      <c r="S17" s="43" t="s">
        <v>98</v>
      </c>
      <c r="T17" s="40"/>
      <c r="U17" s="39" t="s">
        <v>45</v>
      </c>
      <c r="V17" s="39" t="s">
        <v>46</v>
      </c>
      <c r="W17" s="39" t="s">
        <v>45</v>
      </c>
      <c r="X17" s="40"/>
      <c r="Y17" s="40"/>
      <c r="Z17" s="40"/>
      <c r="AA17" s="7" t="s">
        <v>58</v>
      </c>
      <c r="AB17" s="8">
        <v>145</v>
      </c>
      <c r="AC17" s="9">
        <v>1024</v>
      </c>
      <c r="AD17" s="10">
        <v>237</v>
      </c>
      <c r="AE17" s="11">
        <v>6.7</v>
      </c>
      <c r="AF17" s="9">
        <v>4.7</v>
      </c>
      <c r="AG17" s="11">
        <v>0.1</v>
      </c>
      <c r="AH17" s="11">
        <v>42</v>
      </c>
      <c r="AI17" s="9">
        <v>38.4</v>
      </c>
      <c r="AJ17" s="11">
        <v>0.5</v>
      </c>
      <c r="AK17" s="11">
        <v>4.2</v>
      </c>
      <c r="AL17" s="15">
        <v>0.3</v>
      </c>
      <c r="AM17" s="6"/>
      <c r="AN17" s="6"/>
      <c r="AO17" s="6"/>
      <c r="AP17" s="6"/>
      <c r="AQ17" s="6"/>
      <c r="AR17" s="5" t="s">
        <v>45</v>
      </c>
      <c r="AS17" s="5" t="s">
        <v>45</v>
      </c>
      <c r="AT17" s="6"/>
      <c r="AU17" s="6"/>
      <c r="AV17" s="6"/>
      <c r="AW17" s="6"/>
      <c r="AX17" s="6"/>
      <c r="AY17" s="6"/>
      <c r="AZ17" s="6"/>
    </row>
    <row r="18" spans="1:53" ht="11.25" customHeight="1">
      <c r="A18" s="37" t="s">
        <v>48</v>
      </c>
      <c r="B18" s="38">
        <v>100</v>
      </c>
      <c r="C18" s="38">
        <f>+C17*0.78</f>
        <v>1352.52</v>
      </c>
      <c r="D18" s="38">
        <f t="shared" ref="D18:L18" si="1">+D17*0.78</f>
        <v>303.42</v>
      </c>
      <c r="E18" s="38">
        <f t="shared" si="1"/>
        <v>20.28</v>
      </c>
      <c r="F18" s="38">
        <f t="shared" si="1"/>
        <v>3.9000000000000004</v>
      </c>
      <c r="G18" s="38">
        <f t="shared" si="1"/>
        <v>0.23399999999999999</v>
      </c>
      <c r="H18" s="38">
        <f t="shared" si="1"/>
        <v>25.740000000000002</v>
      </c>
      <c r="I18" s="38">
        <f t="shared" si="1"/>
        <v>3.12</v>
      </c>
      <c r="J18" s="38">
        <f t="shared" si="1"/>
        <v>1.6380000000000001</v>
      </c>
      <c r="K18" s="38">
        <f t="shared" si="1"/>
        <v>14.040000000000001</v>
      </c>
      <c r="L18" s="38">
        <f t="shared" si="1"/>
        <v>1.7939999999999998</v>
      </c>
      <c r="M18" s="39" t="s">
        <v>45</v>
      </c>
      <c r="N18" s="40"/>
      <c r="O18" s="39" t="s">
        <v>45</v>
      </c>
      <c r="P18" s="40"/>
      <c r="Q18" s="40"/>
      <c r="R18" s="39" t="s">
        <v>45</v>
      </c>
      <c r="S18" s="43" t="s">
        <v>98</v>
      </c>
      <c r="T18" s="40"/>
      <c r="U18" s="39" t="s">
        <v>45</v>
      </c>
      <c r="V18" s="39" t="s">
        <v>46</v>
      </c>
      <c r="W18" s="39" t="s">
        <v>45</v>
      </c>
      <c r="X18" s="40"/>
      <c r="Y18" s="40"/>
      <c r="Z18" s="40"/>
      <c r="AA18" s="7" t="s">
        <v>48</v>
      </c>
      <c r="AB18" s="8">
        <v>100</v>
      </c>
      <c r="AC18" s="9">
        <v>683</v>
      </c>
      <c r="AD18" s="10">
        <v>158</v>
      </c>
      <c r="AE18" s="11">
        <v>4.5</v>
      </c>
      <c r="AF18" s="9">
        <v>3.1</v>
      </c>
      <c r="AG18" s="11">
        <v>0.1</v>
      </c>
      <c r="AH18" s="11">
        <v>28</v>
      </c>
      <c r="AI18" s="9">
        <v>25.6</v>
      </c>
      <c r="AJ18" s="11">
        <v>0.3</v>
      </c>
      <c r="AK18" s="11">
        <v>2.8</v>
      </c>
      <c r="AL18" s="15">
        <v>0.2</v>
      </c>
      <c r="AM18" s="6"/>
      <c r="AN18" s="6"/>
      <c r="AO18" s="6"/>
      <c r="AP18" s="6"/>
      <c r="AQ18" s="6"/>
      <c r="AR18" s="6"/>
      <c r="AS18" s="6"/>
      <c r="AT18" s="6"/>
      <c r="AU18" s="6"/>
      <c r="AV18" s="6"/>
      <c r="AW18" s="6"/>
      <c r="AX18" s="6"/>
      <c r="AY18" s="6"/>
      <c r="AZ18" s="6"/>
      <c r="BA18" s="14" t="s">
        <v>103</v>
      </c>
    </row>
    <row r="19" spans="1:53" ht="11.25" customHeight="1">
      <c r="A19" s="37" t="s">
        <v>106</v>
      </c>
      <c r="B19" s="38">
        <v>151</v>
      </c>
      <c r="C19" s="38">
        <f>+C21*1.51</f>
        <v>1401.28</v>
      </c>
      <c r="D19" s="38">
        <f t="shared" ref="D19:L19" si="2">+D21*1.51</f>
        <v>335.22</v>
      </c>
      <c r="E19" s="38">
        <f t="shared" si="2"/>
        <v>20.686999999999998</v>
      </c>
      <c r="F19" s="38">
        <f t="shared" si="2"/>
        <v>6.1909999999999998</v>
      </c>
      <c r="G19" s="38">
        <f t="shared" si="2"/>
        <v>0.30200000000000005</v>
      </c>
      <c r="H19" s="38">
        <f t="shared" si="2"/>
        <v>52.85</v>
      </c>
      <c r="I19" s="38">
        <f t="shared" si="2"/>
        <v>0.755</v>
      </c>
      <c r="J19" s="38">
        <f t="shared" si="2"/>
        <v>3.02</v>
      </c>
      <c r="K19" s="38">
        <f t="shared" si="2"/>
        <v>32.917999999999999</v>
      </c>
      <c r="L19" s="38">
        <f t="shared" si="2"/>
        <v>3.02</v>
      </c>
      <c r="M19" s="39" t="s">
        <v>34</v>
      </c>
      <c r="N19" s="40"/>
      <c r="O19" s="39" t="s">
        <v>34</v>
      </c>
      <c r="P19" s="40"/>
      <c r="Q19" s="40"/>
      <c r="R19" s="39" t="s">
        <v>34</v>
      </c>
      <c r="S19" s="39" t="s">
        <v>34</v>
      </c>
      <c r="T19" s="40"/>
      <c r="U19" s="40"/>
      <c r="V19" s="41" t="s">
        <v>34</v>
      </c>
      <c r="W19" s="39"/>
      <c r="X19" s="40"/>
      <c r="Y19" s="40"/>
      <c r="Z19" s="40"/>
      <c r="AA19" s="7" t="s">
        <v>60</v>
      </c>
      <c r="AB19" s="8">
        <v>145</v>
      </c>
      <c r="AC19" s="9">
        <v>1087</v>
      </c>
      <c r="AD19" s="10">
        <v>251.8</v>
      </c>
      <c r="AE19" s="11">
        <v>8.5</v>
      </c>
      <c r="AF19" s="9">
        <v>5.7</v>
      </c>
      <c r="AG19" s="11">
        <v>0.1</v>
      </c>
      <c r="AH19" s="11">
        <v>41</v>
      </c>
      <c r="AI19" s="9">
        <v>39.200000000000003</v>
      </c>
      <c r="AJ19" s="11">
        <v>0</v>
      </c>
      <c r="AK19" s="11">
        <v>4.0999999999999996</v>
      </c>
      <c r="AL19" s="15">
        <v>0.35</v>
      </c>
      <c r="AM19" s="6"/>
      <c r="AN19" s="6"/>
      <c r="AO19" s="6"/>
      <c r="AP19" s="6"/>
      <c r="AQ19" s="6"/>
      <c r="AR19" s="5" t="s">
        <v>45</v>
      </c>
      <c r="AS19" s="5" t="s">
        <v>45</v>
      </c>
      <c r="AT19" s="6"/>
      <c r="AU19" s="6"/>
      <c r="AV19" s="6"/>
      <c r="AW19" s="6"/>
      <c r="AX19" s="6"/>
      <c r="AY19" s="6"/>
      <c r="AZ19" s="6"/>
    </row>
    <row r="20" spans="1:53" ht="11.25" customHeight="1">
      <c r="A20" s="37" t="s">
        <v>105</v>
      </c>
      <c r="B20" s="38">
        <v>211</v>
      </c>
      <c r="C20" s="38">
        <f>+C21*2.11</f>
        <v>1958.08</v>
      </c>
      <c r="D20" s="38">
        <f t="shared" ref="D20:L20" si="3">+D21*2.11</f>
        <v>468.41999999999996</v>
      </c>
      <c r="E20" s="38">
        <f t="shared" si="3"/>
        <v>28.906999999999996</v>
      </c>
      <c r="F20" s="38">
        <f t="shared" si="3"/>
        <v>8.650999999999998</v>
      </c>
      <c r="G20" s="38">
        <f t="shared" si="3"/>
        <v>0.42199999999999999</v>
      </c>
      <c r="H20" s="38">
        <f t="shared" si="3"/>
        <v>73.849999999999994</v>
      </c>
      <c r="I20" s="38">
        <f t="shared" si="3"/>
        <v>1.0549999999999999</v>
      </c>
      <c r="J20" s="38">
        <f t="shared" si="3"/>
        <v>4.22</v>
      </c>
      <c r="K20" s="38">
        <f t="shared" si="3"/>
        <v>45.997999999999998</v>
      </c>
      <c r="L20" s="38">
        <f t="shared" si="3"/>
        <v>4.22</v>
      </c>
      <c r="M20" s="39" t="s">
        <v>34</v>
      </c>
      <c r="N20" s="40"/>
      <c r="O20" s="39" t="s">
        <v>34</v>
      </c>
      <c r="P20" s="40"/>
      <c r="Q20" s="40"/>
      <c r="R20" s="39" t="s">
        <v>34</v>
      </c>
      <c r="S20" s="39" t="s">
        <v>34</v>
      </c>
      <c r="T20" s="40"/>
      <c r="U20" s="40"/>
      <c r="V20" s="41" t="s">
        <v>34</v>
      </c>
      <c r="W20" s="39"/>
      <c r="X20" s="40"/>
      <c r="Y20" s="40"/>
      <c r="Z20" s="40"/>
      <c r="AA20" s="7" t="s">
        <v>48</v>
      </c>
      <c r="AB20" s="8">
        <v>100</v>
      </c>
      <c r="AC20" s="9">
        <v>725</v>
      </c>
      <c r="AD20" s="10">
        <v>167.9</v>
      </c>
      <c r="AE20" s="11">
        <v>5.6</v>
      </c>
      <c r="AF20" s="9">
        <v>3.8</v>
      </c>
      <c r="AG20" s="11">
        <v>0.1</v>
      </c>
      <c r="AH20" s="11">
        <v>28</v>
      </c>
      <c r="AI20" s="9">
        <v>26.1</v>
      </c>
      <c r="AJ20" s="11">
        <v>0</v>
      </c>
      <c r="AK20" s="11">
        <v>2.8</v>
      </c>
      <c r="AL20" s="15">
        <v>0.23</v>
      </c>
      <c r="AM20" s="6"/>
      <c r="AN20" s="6"/>
      <c r="AO20" s="6"/>
      <c r="AP20" s="6"/>
      <c r="AQ20" s="6"/>
      <c r="AR20" s="6"/>
      <c r="AS20" s="6"/>
      <c r="AT20" s="6"/>
      <c r="AU20" s="6"/>
      <c r="AV20" s="6"/>
      <c r="AW20" s="6"/>
      <c r="AX20" s="6"/>
      <c r="AY20" s="6"/>
      <c r="AZ20" s="6"/>
    </row>
    <row r="21" spans="1:53" ht="11.25" customHeight="1">
      <c r="A21" s="37" t="s">
        <v>48</v>
      </c>
      <c r="B21" s="38">
        <v>100</v>
      </c>
      <c r="C21" s="38">
        <v>928</v>
      </c>
      <c r="D21" s="38">
        <v>222</v>
      </c>
      <c r="E21" s="38">
        <v>13.7</v>
      </c>
      <c r="F21" s="38">
        <v>4.0999999999999996</v>
      </c>
      <c r="G21" s="38">
        <v>0.2</v>
      </c>
      <c r="H21" s="38">
        <v>35</v>
      </c>
      <c r="I21" s="38">
        <v>0.5</v>
      </c>
      <c r="J21" s="38">
        <v>2</v>
      </c>
      <c r="K21" s="38">
        <v>21.8</v>
      </c>
      <c r="L21" s="42">
        <v>2</v>
      </c>
      <c r="M21" s="39" t="s">
        <v>34</v>
      </c>
      <c r="N21" s="40"/>
      <c r="O21" s="39" t="s">
        <v>34</v>
      </c>
      <c r="P21" s="40"/>
      <c r="Q21" s="40"/>
      <c r="R21" s="39" t="s">
        <v>34</v>
      </c>
      <c r="S21" s="39" t="s">
        <v>34</v>
      </c>
      <c r="T21" s="40"/>
      <c r="U21" s="40"/>
      <c r="V21" s="41" t="s">
        <v>34</v>
      </c>
      <c r="W21" s="39"/>
      <c r="X21" s="40"/>
      <c r="Y21" s="40"/>
      <c r="Z21" s="40"/>
      <c r="AA21" s="50" t="s">
        <v>62</v>
      </c>
      <c r="AB21" s="50"/>
      <c r="AC21" s="50"/>
      <c r="AD21" s="50"/>
      <c r="AE21" s="50"/>
      <c r="AF21" s="50"/>
      <c r="AG21" s="50"/>
      <c r="AH21" s="50"/>
      <c r="AI21" s="48"/>
      <c r="AJ21" s="48"/>
      <c r="AK21" s="48"/>
      <c r="AL21" s="48"/>
      <c r="AM21" s="48"/>
      <c r="AN21" s="48"/>
      <c r="AO21" s="48"/>
      <c r="AP21" s="48"/>
      <c r="AQ21" s="48"/>
      <c r="AR21" s="48"/>
      <c r="AS21" s="48"/>
      <c r="AT21" s="48"/>
      <c r="AU21" s="48"/>
      <c r="AV21" s="48"/>
      <c r="AW21" s="48"/>
      <c r="AX21" s="48"/>
      <c r="AY21" s="48"/>
      <c r="AZ21" s="48"/>
    </row>
    <row r="22" spans="1:53" ht="11.25" customHeight="1">
      <c r="A22" s="7" t="s">
        <v>56</v>
      </c>
      <c r="B22" s="8">
        <v>183</v>
      </c>
      <c r="C22" s="11">
        <v>2034</v>
      </c>
      <c r="D22" s="11">
        <v>489</v>
      </c>
      <c r="E22" s="11">
        <v>29</v>
      </c>
      <c r="F22" s="11">
        <v>5</v>
      </c>
      <c r="G22" s="11">
        <v>0.3</v>
      </c>
      <c r="H22" s="11">
        <v>39</v>
      </c>
      <c r="I22" s="11">
        <v>4</v>
      </c>
      <c r="J22" s="11">
        <v>2.1</v>
      </c>
      <c r="K22" s="11">
        <v>18</v>
      </c>
      <c r="L22" s="11">
        <v>2.2999999999999998</v>
      </c>
      <c r="M22" s="5" t="s">
        <v>45</v>
      </c>
      <c r="N22" s="6"/>
      <c r="O22" s="5" t="s">
        <v>45</v>
      </c>
      <c r="P22" s="6"/>
      <c r="Q22" s="6"/>
      <c r="R22" s="5" t="s">
        <v>45</v>
      </c>
      <c r="S22" s="13" t="s">
        <v>98</v>
      </c>
      <c r="T22" s="6"/>
      <c r="U22" s="5" t="s">
        <v>45</v>
      </c>
      <c r="V22" s="5" t="s">
        <v>46</v>
      </c>
      <c r="W22" s="5" t="s">
        <v>45</v>
      </c>
      <c r="X22" s="6"/>
      <c r="Y22" s="6"/>
      <c r="Z22" s="6"/>
      <c r="AA22" s="7" t="s">
        <v>63</v>
      </c>
      <c r="AB22" s="8">
        <v>74</v>
      </c>
      <c r="AC22" s="9">
        <v>840</v>
      </c>
      <c r="AD22" s="10">
        <v>200.5</v>
      </c>
      <c r="AE22" s="11">
        <v>9.6999999999999993</v>
      </c>
      <c r="AF22" s="9">
        <v>3</v>
      </c>
      <c r="AG22" s="11">
        <v>0.1</v>
      </c>
      <c r="AH22" s="11">
        <v>25</v>
      </c>
      <c r="AI22" s="9">
        <v>0.4</v>
      </c>
      <c r="AJ22" s="11">
        <v>3.1</v>
      </c>
      <c r="AK22" s="11">
        <v>3.5</v>
      </c>
      <c r="AL22" s="15">
        <v>0.06</v>
      </c>
      <c r="AM22" s="6"/>
      <c r="AN22" s="6"/>
      <c r="AO22" s="6"/>
      <c r="AP22" s="6"/>
      <c r="AQ22" s="6"/>
      <c r="AR22" s="6"/>
      <c r="AS22" s="6"/>
      <c r="AT22" s="6"/>
      <c r="AU22" s="6"/>
      <c r="AV22" s="6"/>
      <c r="AW22" s="6"/>
      <c r="AX22" s="6"/>
      <c r="AY22" s="6"/>
      <c r="AZ22" s="6"/>
    </row>
    <row r="23" spans="1:53" ht="11.5" customHeight="1">
      <c r="A23" s="7" t="s">
        <v>48</v>
      </c>
      <c r="B23" s="8">
        <v>100</v>
      </c>
      <c r="C23" s="11">
        <v>1111</v>
      </c>
      <c r="D23" s="11">
        <v>267</v>
      </c>
      <c r="E23" s="11">
        <v>16</v>
      </c>
      <c r="F23" s="11">
        <v>2.7</v>
      </c>
      <c r="G23" s="11">
        <v>0.2</v>
      </c>
      <c r="H23" s="11">
        <v>21</v>
      </c>
      <c r="I23" s="11">
        <v>2.2000000000000002</v>
      </c>
      <c r="J23" s="11">
        <v>1.2</v>
      </c>
      <c r="K23" s="11">
        <v>9.6</v>
      </c>
      <c r="L23" s="11">
        <v>1.2</v>
      </c>
      <c r="M23" s="5"/>
      <c r="N23" s="6"/>
      <c r="O23" s="5"/>
      <c r="P23" s="6"/>
      <c r="Q23" s="6"/>
      <c r="R23" s="5"/>
      <c r="S23" s="5"/>
      <c r="T23" s="6"/>
      <c r="U23" s="5"/>
      <c r="V23" s="5"/>
      <c r="W23" s="5"/>
      <c r="X23" s="6"/>
      <c r="Y23" s="6"/>
      <c r="Z23" s="6"/>
      <c r="AA23" s="7" t="s">
        <v>65</v>
      </c>
      <c r="AB23" s="8">
        <v>116</v>
      </c>
      <c r="AC23" s="9">
        <v>1317</v>
      </c>
      <c r="AD23" s="10">
        <v>314.3</v>
      </c>
      <c r="AE23" s="11">
        <v>15</v>
      </c>
      <c r="AF23" s="9">
        <v>4.7</v>
      </c>
      <c r="AG23" s="11">
        <v>0.1</v>
      </c>
      <c r="AH23" s="11">
        <v>39</v>
      </c>
      <c r="AI23" s="9">
        <v>0.6</v>
      </c>
      <c r="AJ23" s="11">
        <v>4.9000000000000004</v>
      </c>
      <c r="AK23" s="11">
        <v>5.5</v>
      </c>
      <c r="AL23" s="15">
        <v>0.09</v>
      </c>
      <c r="AM23" s="6"/>
      <c r="AN23" s="6"/>
      <c r="AO23" s="6"/>
      <c r="AP23" s="6"/>
      <c r="AQ23" s="6"/>
      <c r="AR23" s="6"/>
      <c r="AS23" s="6"/>
      <c r="AT23" s="6"/>
      <c r="AU23" s="6"/>
      <c r="AV23" s="6"/>
      <c r="AW23" s="6"/>
      <c r="AX23" s="6"/>
      <c r="AY23" s="6"/>
      <c r="AZ23" s="6"/>
    </row>
    <row r="24" spans="1:53" ht="11.25" customHeight="1">
      <c r="A24" s="18" t="s">
        <v>36</v>
      </c>
      <c r="B24" s="8">
        <v>145</v>
      </c>
      <c r="C24" s="11">
        <v>1351</v>
      </c>
      <c r="D24" s="11">
        <v>320</v>
      </c>
      <c r="E24" s="11">
        <v>17</v>
      </c>
      <c r="F24" s="11">
        <v>3.6</v>
      </c>
      <c r="G24" s="11">
        <v>0.3</v>
      </c>
      <c r="H24" s="11">
        <v>27</v>
      </c>
      <c r="I24" s="11">
        <v>3.6</v>
      </c>
      <c r="J24" s="11">
        <v>1.6</v>
      </c>
      <c r="K24" s="11">
        <v>13</v>
      </c>
      <c r="L24" s="17">
        <v>0.86</v>
      </c>
      <c r="M24" s="5" t="s">
        <v>45</v>
      </c>
      <c r="N24" s="6"/>
      <c r="O24" s="5" t="s">
        <v>45</v>
      </c>
      <c r="P24" s="6"/>
      <c r="Q24" s="6"/>
      <c r="R24" s="5" t="s">
        <v>45</v>
      </c>
      <c r="S24" s="5" t="s">
        <v>45</v>
      </c>
      <c r="T24" s="6"/>
      <c r="U24" s="5" t="s">
        <v>45</v>
      </c>
      <c r="V24" s="5" t="s">
        <v>46</v>
      </c>
      <c r="W24" s="5" t="s">
        <v>45</v>
      </c>
      <c r="X24" s="6"/>
      <c r="Y24" s="6"/>
      <c r="Z24" s="6"/>
      <c r="AA24" s="7" t="s">
        <v>66</v>
      </c>
      <c r="AB24" s="8">
        <v>220</v>
      </c>
      <c r="AC24" s="9">
        <v>2497</v>
      </c>
      <c r="AD24" s="10">
        <v>596.20000000000005</v>
      </c>
      <c r="AE24" s="11">
        <v>29</v>
      </c>
      <c r="AF24" s="9">
        <v>9</v>
      </c>
      <c r="AG24" s="11">
        <v>0.2</v>
      </c>
      <c r="AH24" s="11">
        <v>74</v>
      </c>
      <c r="AI24" s="9">
        <v>1.1000000000000001</v>
      </c>
      <c r="AJ24" s="11">
        <v>9.1999999999999993</v>
      </c>
      <c r="AK24" s="11">
        <v>10</v>
      </c>
      <c r="AL24" s="15">
        <v>0.18</v>
      </c>
      <c r="AM24" s="6"/>
      <c r="AN24" s="6"/>
      <c r="AO24" s="6"/>
      <c r="AP24" s="6"/>
      <c r="AQ24" s="6"/>
      <c r="AR24" s="6"/>
      <c r="AS24" s="6"/>
      <c r="AT24" s="6"/>
      <c r="AU24" s="6"/>
      <c r="AV24" s="6"/>
      <c r="AW24" s="6"/>
      <c r="AX24" s="6"/>
      <c r="AY24" s="6"/>
      <c r="AZ24" s="6"/>
    </row>
    <row r="25" spans="1:53" ht="11.25" customHeight="1">
      <c r="A25" s="7" t="s">
        <v>48</v>
      </c>
      <c r="B25" s="8">
        <v>100</v>
      </c>
      <c r="C25" s="11">
        <v>932</v>
      </c>
      <c r="D25" s="11">
        <v>221</v>
      </c>
      <c r="E25" s="11">
        <v>12</v>
      </c>
      <c r="F25" s="11">
        <v>2.5</v>
      </c>
      <c r="G25" s="11">
        <v>0.2</v>
      </c>
      <c r="H25" s="11">
        <v>19</v>
      </c>
      <c r="I25" s="11">
        <v>2.4</v>
      </c>
      <c r="J25" s="11">
        <v>1.1000000000000001</v>
      </c>
      <c r="K25" s="11">
        <v>9.3000000000000007</v>
      </c>
      <c r="L25" s="17">
        <v>0.6</v>
      </c>
      <c r="M25" s="5"/>
      <c r="N25" s="6"/>
      <c r="O25" s="5"/>
      <c r="P25" s="6"/>
      <c r="Q25" s="6"/>
      <c r="R25" s="5"/>
      <c r="S25" s="5"/>
      <c r="T25" s="6"/>
      <c r="U25" s="5"/>
      <c r="V25" s="5"/>
      <c r="W25" s="5"/>
      <c r="X25" s="6"/>
      <c r="Y25" s="6"/>
      <c r="Z25" s="6"/>
      <c r="AA25" s="7" t="s">
        <v>48</v>
      </c>
      <c r="AB25" s="12" t="s">
        <v>68</v>
      </c>
      <c r="AC25" s="9">
        <v>1135</v>
      </c>
      <c r="AD25" s="10">
        <v>271</v>
      </c>
      <c r="AE25" s="11">
        <v>13</v>
      </c>
      <c r="AF25" s="9">
        <v>4.0999999999999996</v>
      </c>
      <c r="AG25" s="11">
        <v>0.1</v>
      </c>
      <c r="AH25" s="11">
        <v>34</v>
      </c>
      <c r="AI25" s="9">
        <v>0.5</v>
      </c>
      <c r="AJ25" s="11">
        <v>4.2</v>
      </c>
      <c r="AK25" s="11">
        <v>4.7</v>
      </c>
      <c r="AL25" s="15">
        <v>0.08</v>
      </c>
      <c r="AM25" s="6"/>
      <c r="AN25" s="6"/>
      <c r="AO25" s="6"/>
      <c r="AP25" s="6"/>
      <c r="AQ25" s="6"/>
      <c r="AR25" s="6"/>
      <c r="AS25" s="6"/>
      <c r="AT25" s="6"/>
      <c r="AU25" s="6"/>
      <c r="AV25" s="6"/>
      <c r="AW25" s="6"/>
      <c r="AX25" s="6"/>
      <c r="AY25" s="6"/>
      <c r="AZ25" s="6"/>
    </row>
    <row r="26" spans="1:53" ht="11.25" customHeight="1">
      <c r="A26" s="7" t="s">
        <v>59</v>
      </c>
      <c r="B26" s="8">
        <v>162</v>
      </c>
      <c r="C26" s="11">
        <v>1765</v>
      </c>
      <c r="D26" s="11">
        <v>422</v>
      </c>
      <c r="E26" s="11">
        <v>22</v>
      </c>
      <c r="F26" s="11">
        <v>9.1</v>
      </c>
      <c r="G26" s="11">
        <v>0.2</v>
      </c>
      <c r="H26" s="11">
        <v>30</v>
      </c>
      <c r="I26" s="11">
        <v>5.2</v>
      </c>
      <c r="J26" s="11">
        <v>1.4</v>
      </c>
      <c r="K26" s="11">
        <v>24</v>
      </c>
      <c r="L26" s="11">
        <v>2.2000000000000002</v>
      </c>
      <c r="M26" s="5" t="s">
        <v>45</v>
      </c>
      <c r="N26" s="6"/>
      <c r="O26" s="6"/>
      <c r="P26" s="6"/>
      <c r="Q26" s="6"/>
      <c r="R26" s="5" t="s">
        <v>45</v>
      </c>
      <c r="S26" s="5" t="s">
        <v>45</v>
      </c>
      <c r="T26" s="6"/>
      <c r="U26" s="5" t="s">
        <v>45</v>
      </c>
      <c r="V26" s="5" t="s">
        <v>45</v>
      </c>
      <c r="W26" s="5" t="s">
        <v>45</v>
      </c>
      <c r="X26" s="6"/>
      <c r="Y26" s="6"/>
      <c r="Z26" s="6"/>
      <c r="AA26" s="7" t="s">
        <v>95</v>
      </c>
      <c r="AB26" s="8">
        <v>190</v>
      </c>
      <c r="AC26" s="9">
        <v>2484</v>
      </c>
      <c r="AD26" s="10">
        <v>593</v>
      </c>
      <c r="AE26" s="11">
        <v>30.8</v>
      </c>
      <c r="AF26" s="9">
        <v>10.3</v>
      </c>
      <c r="AG26" s="11">
        <v>10.199999999999999</v>
      </c>
      <c r="AH26" s="11">
        <v>65.099999999999994</v>
      </c>
      <c r="AI26" s="9">
        <v>1.7</v>
      </c>
      <c r="AJ26" s="11">
        <v>8.6999999999999993</v>
      </c>
      <c r="AK26" s="11">
        <v>8</v>
      </c>
      <c r="AL26" s="15">
        <v>0.2</v>
      </c>
      <c r="AM26" s="5" t="s">
        <v>45</v>
      </c>
      <c r="AN26" s="6"/>
      <c r="AO26" s="6"/>
      <c r="AP26" s="6"/>
      <c r="AQ26" s="6"/>
      <c r="AR26" s="5" t="s">
        <v>45</v>
      </c>
      <c r="AS26" s="5" t="s">
        <v>45</v>
      </c>
      <c r="AT26" s="6"/>
      <c r="AU26" s="6"/>
      <c r="AV26" s="6"/>
      <c r="AW26" s="6"/>
      <c r="AX26" s="6"/>
      <c r="AY26" s="6"/>
      <c r="AZ26" s="6"/>
    </row>
    <row r="27" spans="1:53" ht="11.25" customHeight="1">
      <c r="A27" s="7" t="s">
        <v>48</v>
      </c>
      <c r="B27" s="8">
        <v>100</v>
      </c>
      <c r="C27" s="11">
        <v>1089</v>
      </c>
      <c r="D27" s="11">
        <v>261</v>
      </c>
      <c r="E27" s="11">
        <v>14</v>
      </c>
      <c r="F27" s="11">
        <v>5.6</v>
      </c>
      <c r="G27" s="11">
        <v>0.1</v>
      </c>
      <c r="H27" s="11">
        <v>18</v>
      </c>
      <c r="I27" s="11">
        <v>3.2</v>
      </c>
      <c r="J27" s="11">
        <v>0.9</v>
      </c>
      <c r="K27" s="11">
        <v>15</v>
      </c>
      <c r="L27" s="11">
        <v>1.4</v>
      </c>
      <c r="M27" s="5"/>
      <c r="N27" s="6"/>
      <c r="O27" s="6"/>
      <c r="P27" s="6"/>
      <c r="Q27" s="6"/>
      <c r="R27" s="5"/>
      <c r="S27" s="5"/>
      <c r="T27" s="6"/>
      <c r="U27" s="5"/>
      <c r="V27" s="5"/>
      <c r="W27" s="5"/>
      <c r="X27" s="6"/>
      <c r="Y27" s="6"/>
      <c r="Z27" s="6"/>
      <c r="AA27" s="7" t="s">
        <v>48</v>
      </c>
      <c r="AB27" s="8">
        <v>100</v>
      </c>
      <c r="AC27" s="9">
        <f>+AC26/1.9</f>
        <v>1307.3684210526317</v>
      </c>
      <c r="AD27" s="9">
        <f t="shared" ref="AD27:AK27" si="4">+AD26/1.9</f>
        <v>312.10526315789474</v>
      </c>
      <c r="AE27" s="9">
        <f t="shared" si="4"/>
        <v>16.210526315789476</v>
      </c>
      <c r="AF27" s="9">
        <f t="shared" si="4"/>
        <v>5.4210526315789478</v>
      </c>
      <c r="AG27" s="9">
        <f t="shared" si="4"/>
        <v>5.3684210526315788</v>
      </c>
      <c r="AH27" s="9">
        <f t="shared" si="4"/>
        <v>34.263157894736842</v>
      </c>
      <c r="AI27" s="9">
        <f t="shared" si="4"/>
        <v>0.89473684210526316</v>
      </c>
      <c r="AJ27" s="9">
        <f t="shared" si="4"/>
        <v>4.5789473684210522</v>
      </c>
      <c r="AK27" s="9">
        <f t="shared" si="4"/>
        <v>4.2105263157894735</v>
      </c>
      <c r="AL27" s="15">
        <v>0.2</v>
      </c>
      <c r="AM27" s="6"/>
      <c r="AN27" s="6"/>
      <c r="AO27" s="6"/>
      <c r="AP27" s="6"/>
      <c r="AQ27" s="6"/>
      <c r="AR27" s="6"/>
      <c r="AS27" s="6"/>
      <c r="AT27" s="6"/>
      <c r="AU27" s="6"/>
      <c r="AV27" s="6"/>
      <c r="AW27" s="6"/>
      <c r="AX27" s="6"/>
      <c r="AY27" s="6"/>
      <c r="AZ27" s="6"/>
    </row>
    <row r="28" spans="1:53" ht="11.25" customHeight="1">
      <c r="A28" s="7" t="s">
        <v>61</v>
      </c>
      <c r="B28" s="8">
        <v>378</v>
      </c>
      <c r="C28" s="11">
        <v>3508</v>
      </c>
      <c r="D28" s="11">
        <v>836</v>
      </c>
      <c r="E28" s="11">
        <v>50</v>
      </c>
      <c r="F28" s="11">
        <v>17</v>
      </c>
      <c r="G28" s="11">
        <v>0.7</v>
      </c>
      <c r="H28" s="11">
        <v>50</v>
      </c>
      <c r="I28" s="11">
        <v>10.4</v>
      </c>
      <c r="J28" s="11">
        <v>3</v>
      </c>
      <c r="K28" s="11">
        <v>45</v>
      </c>
      <c r="L28" s="11">
        <v>2.5</v>
      </c>
      <c r="M28" s="5" t="s">
        <v>45</v>
      </c>
      <c r="N28" s="6"/>
      <c r="O28" s="5" t="s">
        <v>45</v>
      </c>
      <c r="P28" s="6"/>
      <c r="Q28" s="6"/>
      <c r="R28" s="5" t="s">
        <v>45</v>
      </c>
      <c r="S28" s="6"/>
      <c r="T28" s="6"/>
      <c r="U28" s="5" t="s">
        <v>45</v>
      </c>
      <c r="V28" s="6"/>
      <c r="W28" s="5" t="s">
        <v>45</v>
      </c>
      <c r="X28" s="6"/>
      <c r="Y28" s="6"/>
      <c r="Z28" s="6"/>
      <c r="AA28" s="7" t="s">
        <v>102</v>
      </c>
      <c r="AB28" s="8">
        <v>185</v>
      </c>
      <c r="AC28" s="9">
        <v>2197</v>
      </c>
      <c r="AD28" s="10">
        <v>396.2</v>
      </c>
      <c r="AE28" s="11">
        <v>29</v>
      </c>
      <c r="AF28" s="9">
        <v>6</v>
      </c>
      <c r="AG28" s="11">
        <v>0.2</v>
      </c>
      <c r="AH28" s="11">
        <v>54</v>
      </c>
      <c r="AI28" s="9">
        <v>1.1000000000000001</v>
      </c>
      <c r="AJ28" s="11">
        <v>9.1999999999999993</v>
      </c>
      <c r="AK28" s="11">
        <v>10</v>
      </c>
      <c r="AL28" s="15">
        <v>0.2</v>
      </c>
      <c r="AM28" s="5" t="s">
        <v>45</v>
      </c>
      <c r="AN28" s="6"/>
      <c r="AO28" s="6"/>
      <c r="AP28" s="6"/>
      <c r="AQ28" s="6"/>
      <c r="AR28" s="5" t="s">
        <v>45</v>
      </c>
      <c r="AS28" s="5" t="s">
        <v>45</v>
      </c>
      <c r="AT28" s="6"/>
      <c r="AU28" s="6"/>
      <c r="AV28" s="6"/>
      <c r="AW28" s="6"/>
      <c r="AX28" s="6"/>
      <c r="AY28" s="6"/>
      <c r="AZ28" s="6"/>
    </row>
    <row r="29" spans="1:53" ht="11.25" customHeight="1">
      <c r="A29" s="7" t="s">
        <v>48</v>
      </c>
      <c r="B29" s="8">
        <v>100</v>
      </c>
      <c r="C29" s="11">
        <v>1181</v>
      </c>
      <c r="D29" s="11">
        <v>281</v>
      </c>
      <c r="E29" s="11">
        <v>17</v>
      </c>
      <c r="F29" s="11">
        <v>0.2</v>
      </c>
      <c r="G29" s="11">
        <v>0.2</v>
      </c>
      <c r="H29" s="11">
        <v>17</v>
      </c>
      <c r="I29" s="11">
        <v>3.5</v>
      </c>
      <c r="J29" s="11">
        <v>1</v>
      </c>
      <c r="K29" s="11">
        <v>15</v>
      </c>
      <c r="L29" s="17">
        <v>0.83</v>
      </c>
      <c r="M29" s="5"/>
      <c r="N29" s="6"/>
      <c r="O29" s="5"/>
      <c r="P29" s="6"/>
      <c r="Q29" s="6"/>
      <c r="R29" s="5"/>
      <c r="S29" s="6"/>
      <c r="T29" s="6"/>
      <c r="U29" s="5"/>
      <c r="V29" s="6"/>
      <c r="W29" s="5"/>
      <c r="X29" s="6"/>
      <c r="Y29" s="6"/>
      <c r="Z29" s="6"/>
      <c r="AA29" s="7" t="s">
        <v>48</v>
      </c>
      <c r="AB29" s="12" t="s">
        <v>68</v>
      </c>
      <c r="AC29" s="9">
        <f>+AC28/1.9</f>
        <v>1156.3157894736842</v>
      </c>
      <c r="AD29" s="9">
        <f t="shared" ref="AD29:AL29" si="5">+AD28/1.9</f>
        <v>208.5263157894737</v>
      </c>
      <c r="AE29" s="9">
        <f t="shared" si="5"/>
        <v>15.263157894736842</v>
      </c>
      <c r="AF29" s="9">
        <f t="shared" si="5"/>
        <v>3.1578947368421053</v>
      </c>
      <c r="AG29" s="9">
        <f t="shared" si="5"/>
        <v>0.10526315789473685</v>
      </c>
      <c r="AH29" s="9">
        <f t="shared" si="5"/>
        <v>28.421052631578949</v>
      </c>
      <c r="AI29" s="9">
        <f t="shared" si="5"/>
        <v>0.57894736842105265</v>
      </c>
      <c r="AJ29" s="9">
        <f t="shared" si="5"/>
        <v>4.8421052631578947</v>
      </c>
      <c r="AK29" s="9">
        <f t="shared" si="5"/>
        <v>5.2631578947368425</v>
      </c>
      <c r="AL29" s="9">
        <f t="shared" si="5"/>
        <v>0.10526315789473685</v>
      </c>
      <c r="AM29" s="6"/>
      <c r="AN29" s="6"/>
      <c r="AO29" s="6"/>
      <c r="AP29" s="6"/>
      <c r="AQ29" s="6"/>
      <c r="AR29" s="6"/>
      <c r="AS29" s="6"/>
      <c r="AT29" s="6"/>
      <c r="AU29" s="6"/>
      <c r="AV29" s="6"/>
      <c r="AW29" s="6"/>
      <c r="AX29" s="6"/>
      <c r="AY29" s="6"/>
      <c r="AZ29" s="6"/>
    </row>
    <row r="30" spans="1:53" ht="11.25" customHeight="1">
      <c r="A30" s="7" t="s">
        <v>64</v>
      </c>
      <c r="B30" s="8">
        <v>108</v>
      </c>
      <c r="C30" s="11">
        <v>1099</v>
      </c>
      <c r="D30" s="11">
        <v>263</v>
      </c>
      <c r="E30" s="11">
        <v>10</v>
      </c>
      <c r="F30" s="11">
        <v>3.7</v>
      </c>
      <c r="G30" s="11">
        <v>0.1</v>
      </c>
      <c r="H30" s="11">
        <v>30</v>
      </c>
      <c r="I30" s="11">
        <v>5.4</v>
      </c>
      <c r="J30" s="11">
        <v>1.4</v>
      </c>
      <c r="K30" s="11">
        <v>13</v>
      </c>
      <c r="L30" s="11">
        <v>1.2</v>
      </c>
      <c r="M30" s="5" t="s">
        <v>45</v>
      </c>
      <c r="N30" s="6"/>
      <c r="O30" s="6"/>
      <c r="P30" s="6"/>
      <c r="Q30" s="6"/>
      <c r="R30" s="5" t="s">
        <v>45</v>
      </c>
      <c r="S30" s="6"/>
      <c r="T30" s="6"/>
      <c r="U30" s="5" t="s">
        <v>45</v>
      </c>
      <c r="V30" s="5" t="s">
        <v>45</v>
      </c>
      <c r="W30" s="5" t="s">
        <v>45</v>
      </c>
      <c r="X30" s="6"/>
      <c r="Y30" s="6"/>
      <c r="Z30" s="6"/>
      <c r="AA30" s="7" t="s">
        <v>96</v>
      </c>
      <c r="AB30" s="8">
        <v>190</v>
      </c>
      <c r="AC30" s="9">
        <v>2197</v>
      </c>
      <c r="AD30" s="10">
        <v>396.2</v>
      </c>
      <c r="AE30" s="11">
        <v>29</v>
      </c>
      <c r="AF30" s="9">
        <v>6</v>
      </c>
      <c r="AG30" s="11">
        <v>0.2</v>
      </c>
      <c r="AH30" s="11">
        <v>54</v>
      </c>
      <c r="AI30" s="9">
        <v>1.1000000000000001</v>
      </c>
      <c r="AJ30" s="11">
        <v>9.1999999999999993</v>
      </c>
      <c r="AK30" s="11">
        <v>10</v>
      </c>
      <c r="AL30" s="15">
        <v>0.2</v>
      </c>
      <c r="AM30" s="5" t="s">
        <v>45</v>
      </c>
      <c r="AN30" s="6"/>
      <c r="AO30" s="6"/>
      <c r="AP30" s="6"/>
      <c r="AQ30" s="6"/>
      <c r="AR30" s="5" t="s">
        <v>45</v>
      </c>
      <c r="AS30" s="5" t="s">
        <v>45</v>
      </c>
      <c r="AT30" s="6"/>
      <c r="AU30" s="6"/>
      <c r="AV30" s="6"/>
      <c r="AW30" s="6"/>
      <c r="AX30" s="6"/>
      <c r="AY30" s="6"/>
      <c r="AZ30" s="6"/>
    </row>
    <row r="31" spans="1:53" ht="11.25" customHeight="1">
      <c r="A31" s="7" t="s">
        <v>48</v>
      </c>
      <c r="B31" s="8">
        <v>100</v>
      </c>
      <c r="C31" s="11">
        <v>1017</v>
      </c>
      <c r="D31" s="11">
        <v>244</v>
      </c>
      <c r="E31" s="11">
        <v>9</v>
      </c>
      <c r="F31" s="11">
        <v>3.4</v>
      </c>
      <c r="G31" s="11">
        <v>0.1</v>
      </c>
      <c r="H31" s="11">
        <v>28</v>
      </c>
      <c r="I31" s="11">
        <v>4.9000000000000004</v>
      </c>
      <c r="J31" s="11">
        <v>1.3</v>
      </c>
      <c r="K31" s="11">
        <v>12</v>
      </c>
      <c r="L31" s="11">
        <v>1.1000000000000001</v>
      </c>
      <c r="M31" s="5"/>
      <c r="N31" s="6"/>
      <c r="O31" s="6"/>
      <c r="P31" s="6"/>
      <c r="Q31" s="6"/>
      <c r="R31" s="5"/>
      <c r="S31" s="6"/>
      <c r="T31" s="6"/>
      <c r="U31" s="5"/>
      <c r="V31" s="5"/>
      <c r="W31" s="5"/>
      <c r="X31" s="6"/>
      <c r="Y31" s="6"/>
      <c r="Z31" s="6"/>
      <c r="AA31" s="7" t="s">
        <v>48</v>
      </c>
      <c r="AB31" s="12" t="s">
        <v>68</v>
      </c>
      <c r="AC31" s="9">
        <f>+AC30/1.9</f>
        <v>1156.3157894736842</v>
      </c>
      <c r="AD31" s="9">
        <f t="shared" ref="AD31:AL31" si="6">+AD30/1.9</f>
        <v>208.5263157894737</v>
      </c>
      <c r="AE31" s="9">
        <f t="shared" si="6"/>
        <v>15.263157894736842</v>
      </c>
      <c r="AF31" s="9">
        <f t="shared" si="6"/>
        <v>3.1578947368421053</v>
      </c>
      <c r="AG31" s="9">
        <f t="shared" si="6"/>
        <v>0.10526315789473685</v>
      </c>
      <c r="AH31" s="9">
        <f t="shared" si="6"/>
        <v>28.421052631578949</v>
      </c>
      <c r="AI31" s="9">
        <f t="shared" si="6"/>
        <v>0.57894736842105265</v>
      </c>
      <c r="AJ31" s="9">
        <f t="shared" si="6"/>
        <v>4.8421052631578947</v>
      </c>
      <c r="AK31" s="9">
        <f t="shared" si="6"/>
        <v>5.2631578947368425</v>
      </c>
      <c r="AL31" s="9">
        <f t="shared" si="6"/>
        <v>0.10526315789473685</v>
      </c>
      <c r="AM31" s="6"/>
      <c r="AN31" s="6"/>
      <c r="AO31" s="6"/>
      <c r="AP31" s="6"/>
      <c r="AQ31" s="6"/>
      <c r="AR31" s="6"/>
      <c r="AS31" s="6"/>
      <c r="AT31" s="6"/>
      <c r="AU31" s="6"/>
      <c r="AV31" s="6"/>
      <c r="AW31" s="6"/>
      <c r="AX31" s="6"/>
      <c r="AY31" s="6"/>
      <c r="AZ31" s="6"/>
    </row>
    <row r="32" spans="1:53" ht="11.25" customHeight="1">
      <c r="A32" s="7" t="s">
        <v>67</v>
      </c>
      <c r="B32" s="8">
        <v>254</v>
      </c>
      <c r="C32" s="11">
        <v>2835</v>
      </c>
      <c r="D32" s="11">
        <v>678</v>
      </c>
      <c r="E32" s="11">
        <v>37</v>
      </c>
      <c r="F32" s="11">
        <v>12</v>
      </c>
      <c r="G32" s="11">
        <v>0.7</v>
      </c>
      <c r="H32" s="11">
        <v>53</v>
      </c>
      <c r="I32" s="11">
        <v>12</v>
      </c>
      <c r="J32" s="11">
        <v>3.7</v>
      </c>
      <c r="K32" s="11">
        <v>33</v>
      </c>
      <c r="L32" s="17">
        <v>1.1299999999999999</v>
      </c>
      <c r="M32" s="5" t="s">
        <v>45</v>
      </c>
      <c r="N32" s="6"/>
      <c r="O32" s="5" t="s">
        <v>45</v>
      </c>
      <c r="P32" s="6"/>
      <c r="Q32" s="6"/>
      <c r="R32" s="6"/>
      <c r="S32" s="6"/>
      <c r="T32" s="6"/>
      <c r="U32" s="5" t="s">
        <v>46</v>
      </c>
      <c r="V32" s="5" t="s">
        <v>45</v>
      </c>
      <c r="W32" s="5" t="s">
        <v>46</v>
      </c>
      <c r="X32" s="6"/>
      <c r="Y32" s="6"/>
      <c r="Z32" s="6"/>
      <c r="AA32" s="50" t="s">
        <v>69</v>
      </c>
      <c r="AB32" s="50"/>
      <c r="AC32" s="50"/>
      <c r="AD32" s="50"/>
      <c r="AE32" s="50"/>
      <c r="AF32" s="50"/>
      <c r="AG32" s="50"/>
      <c r="AH32" s="50"/>
      <c r="AI32" s="48"/>
      <c r="AJ32" s="48"/>
      <c r="AK32" s="48"/>
      <c r="AL32" s="48"/>
      <c r="AM32" s="48"/>
      <c r="AN32" s="48"/>
      <c r="AO32" s="48"/>
      <c r="AP32" s="48"/>
      <c r="AQ32" s="48"/>
      <c r="AR32" s="48"/>
      <c r="AS32" s="48"/>
      <c r="AT32" s="48"/>
      <c r="AU32" s="48"/>
      <c r="AV32" s="48"/>
      <c r="AW32" s="48"/>
      <c r="AX32" s="48"/>
      <c r="AY32" s="48"/>
      <c r="AZ32" s="48"/>
    </row>
    <row r="33" spans="1:52" ht="11.25" customHeight="1">
      <c r="A33" s="7" t="s">
        <v>48</v>
      </c>
      <c r="B33" s="8">
        <v>100</v>
      </c>
      <c r="C33" s="11">
        <v>1116</v>
      </c>
      <c r="D33" s="11">
        <v>267</v>
      </c>
      <c r="E33" s="11">
        <v>15</v>
      </c>
      <c r="F33" s="11">
        <v>4.5999999999999996</v>
      </c>
      <c r="G33" s="11">
        <v>0.3</v>
      </c>
      <c r="H33" s="11">
        <v>21</v>
      </c>
      <c r="I33" s="11">
        <v>4.8</v>
      </c>
      <c r="J33" s="11">
        <v>1.5</v>
      </c>
      <c r="K33" s="11">
        <v>13</v>
      </c>
      <c r="L33" s="17">
        <v>0.82</v>
      </c>
      <c r="M33" s="5"/>
      <c r="N33" s="6"/>
      <c r="O33" s="5"/>
      <c r="P33" s="6"/>
      <c r="Q33" s="6"/>
      <c r="R33" s="6"/>
      <c r="S33" s="6"/>
      <c r="T33" s="6"/>
      <c r="U33" s="5"/>
      <c r="V33" s="5"/>
      <c r="W33" s="5"/>
      <c r="X33" s="6"/>
      <c r="Y33" s="6"/>
      <c r="Z33" s="6"/>
      <c r="AA33" s="7" t="s">
        <v>71</v>
      </c>
      <c r="AB33" s="8">
        <v>200</v>
      </c>
      <c r="AC33" s="9">
        <v>17</v>
      </c>
      <c r="AD33" s="10">
        <v>4</v>
      </c>
      <c r="AE33" s="11">
        <v>0.4</v>
      </c>
      <c r="AF33" s="9">
        <v>0</v>
      </c>
      <c r="AG33" s="11">
        <v>0</v>
      </c>
      <c r="AH33" s="11">
        <v>0</v>
      </c>
      <c r="AI33" s="9">
        <v>0</v>
      </c>
      <c r="AJ33" s="11">
        <v>0</v>
      </c>
      <c r="AK33" s="11">
        <v>0.2</v>
      </c>
      <c r="AL33" s="15">
        <v>0</v>
      </c>
      <c r="AM33" s="6"/>
      <c r="AN33" s="6"/>
      <c r="AO33" s="6"/>
      <c r="AP33" s="6"/>
      <c r="AQ33" s="6"/>
      <c r="AR33" s="6"/>
      <c r="AS33" s="6"/>
      <c r="AT33" s="6"/>
      <c r="AU33" s="6"/>
      <c r="AV33" s="6"/>
      <c r="AW33" s="6"/>
      <c r="AX33" s="6"/>
      <c r="AY33" s="6"/>
      <c r="AZ33" s="6"/>
    </row>
    <row r="34" spans="1:52" ht="11.25" customHeight="1">
      <c r="A34" s="7" t="s">
        <v>70</v>
      </c>
      <c r="B34" s="8">
        <v>459</v>
      </c>
      <c r="C34" s="11">
        <v>4420</v>
      </c>
      <c r="D34" s="11">
        <v>1056</v>
      </c>
      <c r="E34" s="11">
        <v>66</v>
      </c>
      <c r="F34" s="11">
        <v>25</v>
      </c>
      <c r="G34" s="11">
        <v>0.9</v>
      </c>
      <c r="H34" s="11">
        <v>50</v>
      </c>
      <c r="I34" s="11">
        <v>10</v>
      </c>
      <c r="J34" s="11">
        <v>2.9</v>
      </c>
      <c r="K34" s="11">
        <v>64</v>
      </c>
      <c r="L34" s="11">
        <v>2.7</v>
      </c>
      <c r="M34" s="5" t="s">
        <v>45</v>
      </c>
      <c r="N34" s="6"/>
      <c r="O34" s="5" t="s">
        <v>45</v>
      </c>
      <c r="P34" s="6"/>
      <c r="Q34" s="6"/>
      <c r="R34" s="5" t="s">
        <v>45</v>
      </c>
      <c r="S34" s="6"/>
      <c r="T34" s="6"/>
      <c r="U34" s="5" t="s">
        <v>45</v>
      </c>
      <c r="V34" s="6"/>
      <c r="W34" s="5" t="s">
        <v>45</v>
      </c>
      <c r="X34" s="6"/>
      <c r="Y34" s="6"/>
      <c r="Z34" s="6"/>
      <c r="AA34" s="7" t="s">
        <v>48</v>
      </c>
      <c r="AB34" s="8">
        <v>100</v>
      </c>
      <c r="AC34" s="9">
        <v>8</v>
      </c>
      <c r="AD34" s="10">
        <v>2</v>
      </c>
      <c r="AE34" s="11">
        <v>0.2</v>
      </c>
      <c r="AF34" s="9">
        <v>0</v>
      </c>
      <c r="AG34" s="11">
        <v>0</v>
      </c>
      <c r="AH34" s="11">
        <v>0</v>
      </c>
      <c r="AI34" s="9">
        <v>0</v>
      </c>
      <c r="AJ34" s="11">
        <v>0</v>
      </c>
      <c r="AK34" s="11">
        <v>0.1</v>
      </c>
      <c r="AL34" s="15">
        <v>0</v>
      </c>
      <c r="AM34" s="6"/>
      <c r="AN34" s="6"/>
      <c r="AO34" s="6"/>
      <c r="AP34" s="6"/>
      <c r="AQ34" s="6"/>
      <c r="AR34" s="6"/>
      <c r="AS34" s="6"/>
      <c r="AT34" s="6"/>
      <c r="AU34" s="6"/>
      <c r="AV34" s="6"/>
      <c r="AW34" s="6"/>
      <c r="AX34" s="6"/>
      <c r="AY34" s="6"/>
      <c r="AZ34" s="6"/>
    </row>
    <row r="35" spans="1:52" ht="11.25" customHeight="1">
      <c r="A35" s="7" t="s">
        <v>48</v>
      </c>
      <c r="B35" s="8">
        <v>100</v>
      </c>
      <c r="C35" s="11">
        <v>963</v>
      </c>
      <c r="D35" s="11">
        <v>230</v>
      </c>
      <c r="E35" s="11">
        <v>14</v>
      </c>
      <c r="F35" s="11">
        <v>5.4</v>
      </c>
      <c r="G35" s="11">
        <v>0.2</v>
      </c>
      <c r="H35" s="11">
        <v>11</v>
      </c>
      <c r="I35" s="11">
        <v>2.2999999999999998</v>
      </c>
      <c r="J35" s="11">
        <v>0.7</v>
      </c>
      <c r="K35" s="11">
        <v>14</v>
      </c>
      <c r="L35" s="17">
        <v>0.57999999999999996</v>
      </c>
      <c r="M35" s="5"/>
      <c r="N35" s="6"/>
      <c r="O35" s="5"/>
      <c r="P35" s="6"/>
      <c r="Q35" s="6"/>
      <c r="R35" s="5"/>
      <c r="S35" s="6"/>
      <c r="T35" s="6"/>
      <c r="U35" s="5"/>
      <c r="V35" s="6"/>
      <c r="W35" s="5"/>
      <c r="X35" s="6"/>
      <c r="Y35" s="6"/>
      <c r="Z35" s="6"/>
      <c r="AA35" s="7" t="s">
        <v>73</v>
      </c>
      <c r="AB35" s="8">
        <v>200</v>
      </c>
      <c r="AC35" s="9">
        <v>307</v>
      </c>
      <c r="AD35" s="10">
        <v>72</v>
      </c>
      <c r="AE35" s="11">
        <v>3.8</v>
      </c>
      <c r="AF35" s="9">
        <v>0</v>
      </c>
      <c r="AG35" s="11">
        <v>0</v>
      </c>
      <c r="AH35" s="11">
        <v>5.6</v>
      </c>
      <c r="AI35" s="9">
        <v>5.6</v>
      </c>
      <c r="AJ35" s="11">
        <v>0</v>
      </c>
      <c r="AK35" s="11">
        <v>3.8</v>
      </c>
      <c r="AL35" s="15">
        <v>0</v>
      </c>
      <c r="AM35" s="6"/>
      <c r="AN35" s="6"/>
      <c r="AO35" s="6"/>
      <c r="AP35" s="6"/>
      <c r="AQ35" s="6"/>
      <c r="AR35" s="5" t="s">
        <v>45</v>
      </c>
      <c r="AS35" s="6"/>
      <c r="AT35" s="6"/>
      <c r="AU35" s="6"/>
      <c r="AV35" s="6"/>
      <c r="AW35" s="6"/>
      <c r="AX35" s="6"/>
      <c r="AY35" s="6"/>
      <c r="AZ35" s="6"/>
    </row>
    <row r="36" spans="1:52" ht="11.25" customHeight="1">
      <c r="A36" s="7" t="s">
        <v>72</v>
      </c>
      <c r="B36" s="8">
        <v>297</v>
      </c>
      <c r="C36" s="11">
        <v>2596</v>
      </c>
      <c r="D36" s="11">
        <v>617</v>
      </c>
      <c r="E36" s="11">
        <v>34</v>
      </c>
      <c r="F36" s="11">
        <v>9.6</v>
      </c>
      <c r="G36" s="11">
        <v>0.5</v>
      </c>
      <c r="H36" s="11">
        <v>50</v>
      </c>
      <c r="I36" s="11">
        <v>10</v>
      </c>
      <c r="J36" s="11">
        <v>3</v>
      </c>
      <c r="K36" s="11">
        <v>27</v>
      </c>
      <c r="L36" s="11">
        <v>2.2999999999999998</v>
      </c>
      <c r="M36" s="5" t="s">
        <v>45</v>
      </c>
      <c r="N36" s="6"/>
      <c r="O36" s="5" t="s">
        <v>45</v>
      </c>
      <c r="P36" s="6"/>
      <c r="Q36" s="6"/>
      <c r="R36" s="5" t="s">
        <v>45</v>
      </c>
      <c r="S36" s="13" t="s">
        <v>98</v>
      </c>
      <c r="T36" s="6"/>
      <c r="U36" s="5" t="s">
        <v>45</v>
      </c>
      <c r="V36" s="6"/>
      <c r="W36" s="5" t="s">
        <v>45</v>
      </c>
      <c r="X36" s="6"/>
      <c r="Y36" s="6"/>
      <c r="Z36" s="6"/>
      <c r="AA36" s="7" t="s">
        <v>48</v>
      </c>
      <c r="AB36" s="8">
        <v>100</v>
      </c>
      <c r="AC36" s="9">
        <v>255</v>
      </c>
      <c r="AD36" s="10">
        <v>60</v>
      </c>
      <c r="AE36" s="11">
        <v>3.2</v>
      </c>
      <c r="AF36" s="9">
        <v>0</v>
      </c>
      <c r="AG36" s="11">
        <v>0</v>
      </c>
      <c r="AH36" s="11">
        <v>4.7</v>
      </c>
      <c r="AI36" s="9">
        <v>4.7</v>
      </c>
      <c r="AJ36" s="11">
        <v>0</v>
      </c>
      <c r="AK36" s="11">
        <v>3.2</v>
      </c>
      <c r="AL36" s="15">
        <v>0</v>
      </c>
      <c r="AM36" s="6"/>
      <c r="AN36" s="6"/>
      <c r="AO36" s="6"/>
      <c r="AP36" s="6"/>
      <c r="AQ36" s="6"/>
      <c r="AR36" s="5"/>
      <c r="AS36" s="6"/>
      <c r="AT36" s="6"/>
      <c r="AU36" s="6"/>
      <c r="AV36" s="6"/>
      <c r="AW36" s="6"/>
      <c r="AX36" s="6"/>
      <c r="AY36" s="6"/>
      <c r="AZ36" s="6"/>
    </row>
    <row r="37" spans="1:52" ht="11.25" customHeight="1">
      <c r="A37" s="7" t="s">
        <v>48</v>
      </c>
      <c r="B37" s="8">
        <v>100</v>
      </c>
      <c r="C37" s="11">
        <v>874</v>
      </c>
      <c r="D37" s="11">
        <v>208</v>
      </c>
      <c r="E37" s="11">
        <v>11</v>
      </c>
      <c r="F37" s="11">
        <v>3.2</v>
      </c>
      <c r="G37" s="11">
        <v>0.2</v>
      </c>
      <c r="H37" s="11">
        <v>17</v>
      </c>
      <c r="I37" s="11">
        <v>3.5</v>
      </c>
      <c r="J37" s="11">
        <v>1</v>
      </c>
      <c r="K37" s="11">
        <v>9.1</v>
      </c>
      <c r="L37" s="11">
        <v>0.8</v>
      </c>
      <c r="M37" s="5"/>
      <c r="N37" s="6"/>
      <c r="O37" s="5"/>
      <c r="P37" s="6"/>
      <c r="Q37" s="6"/>
      <c r="R37" s="5"/>
      <c r="S37" s="5"/>
      <c r="T37" s="6"/>
      <c r="U37" s="5"/>
      <c r="V37" s="6"/>
      <c r="W37" s="5"/>
      <c r="X37" s="6"/>
      <c r="Y37" s="6"/>
      <c r="Z37" s="6"/>
      <c r="AA37" s="7" t="s">
        <v>75</v>
      </c>
      <c r="AB37" s="8">
        <v>200</v>
      </c>
      <c r="AC37" s="9">
        <v>255</v>
      </c>
      <c r="AD37" s="10">
        <v>60</v>
      </c>
      <c r="AE37" s="11">
        <v>3.2</v>
      </c>
      <c r="AF37" s="9">
        <v>0</v>
      </c>
      <c r="AG37" s="11">
        <v>0</v>
      </c>
      <c r="AH37" s="11">
        <v>4.7</v>
      </c>
      <c r="AI37" s="9">
        <v>4.7</v>
      </c>
      <c r="AJ37" s="11">
        <v>0</v>
      </c>
      <c r="AK37" s="11">
        <v>3.2</v>
      </c>
      <c r="AL37" s="15">
        <v>0</v>
      </c>
      <c r="AM37" s="6"/>
      <c r="AN37" s="6"/>
      <c r="AO37" s="6"/>
      <c r="AP37" s="6"/>
      <c r="AQ37" s="6"/>
      <c r="AR37" s="5" t="s">
        <v>45</v>
      </c>
      <c r="AS37" s="6"/>
      <c r="AT37" s="6"/>
      <c r="AU37" s="6"/>
      <c r="AV37" s="6"/>
      <c r="AW37" s="6"/>
      <c r="AX37" s="6"/>
      <c r="AY37" s="6"/>
      <c r="AZ37" s="6"/>
    </row>
    <row r="38" spans="1:52" ht="11.25" customHeight="1">
      <c r="A38" s="7" t="s">
        <v>74</v>
      </c>
      <c r="B38" s="8">
        <v>152</v>
      </c>
      <c r="C38" s="11">
        <v>1348</v>
      </c>
      <c r="D38" s="11">
        <v>320</v>
      </c>
      <c r="E38" s="11">
        <v>16</v>
      </c>
      <c r="F38" s="11">
        <v>3.3</v>
      </c>
      <c r="G38" s="11">
        <v>0.2</v>
      </c>
      <c r="H38" s="11">
        <v>29</v>
      </c>
      <c r="I38" s="11">
        <v>5.0999999999999996</v>
      </c>
      <c r="J38" s="11">
        <v>1.9</v>
      </c>
      <c r="K38" s="11">
        <v>13</v>
      </c>
      <c r="L38" s="11">
        <v>1.3</v>
      </c>
      <c r="M38" s="5" t="s">
        <v>45</v>
      </c>
      <c r="N38" s="6"/>
      <c r="O38" s="5" t="s">
        <v>45</v>
      </c>
      <c r="P38" s="6"/>
      <c r="Q38" s="6"/>
      <c r="R38" s="5" t="s">
        <v>45</v>
      </c>
      <c r="S38" s="6"/>
      <c r="T38" s="6"/>
      <c r="U38" s="5" t="s">
        <v>46</v>
      </c>
      <c r="V38" s="6"/>
      <c r="W38" s="5" t="s">
        <v>45</v>
      </c>
      <c r="X38" s="6"/>
      <c r="Y38" s="6"/>
      <c r="Z38" s="6"/>
      <c r="AA38" s="7" t="s">
        <v>48</v>
      </c>
      <c r="AB38" s="8">
        <v>100</v>
      </c>
      <c r="AC38" s="9">
        <v>255</v>
      </c>
      <c r="AD38" s="10">
        <v>60</v>
      </c>
      <c r="AE38" s="11">
        <v>3.2</v>
      </c>
      <c r="AF38" s="9">
        <v>0</v>
      </c>
      <c r="AG38" s="11">
        <v>0</v>
      </c>
      <c r="AH38" s="11">
        <v>4.7</v>
      </c>
      <c r="AI38" s="9">
        <v>4.7</v>
      </c>
      <c r="AJ38" s="11">
        <v>0</v>
      </c>
      <c r="AK38" s="11">
        <v>3.2</v>
      </c>
      <c r="AL38" s="15">
        <v>0</v>
      </c>
      <c r="AM38" s="6"/>
      <c r="AN38" s="6"/>
      <c r="AO38" s="6"/>
      <c r="AP38" s="6"/>
      <c r="AQ38" s="6"/>
      <c r="AR38" s="13"/>
      <c r="AS38" s="6"/>
      <c r="AT38" s="6"/>
      <c r="AU38" s="6"/>
      <c r="AV38" s="6"/>
      <c r="AW38" s="6"/>
      <c r="AX38" s="6"/>
      <c r="AY38" s="6"/>
      <c r="AZ38" s="6"/>
    </row>
    <row r="39" spans="1:52" ht="11.25" customHeight="1">
      <c r="A39" s="7" t="s">
        <v>48</v>
      </c>
      <c r="B39" s="8">
        <v>100</v>
      </c>
      <c r="C39" s="11">
        <v>887</v>
      </c>
      <c r="D39" s="11">
        <v>210</v>
      </c>
      <c r="E39" s="11">
        <v>11</v>
      </c>
      <c r="F39" s="11">
        <v>2.2000000000000002</v>
      </c>
      <c r="G39" s="11">
        <v>0.2</v>
      </c>
      <c r="H39" s="11">
        <v>19</v>
      </c>
      <c r="I39" s="11">
        <v>3.3</v>
      </c>
      <c r="J39" s="11">
        <v>1.3</v>
      </c>
      <c r="K39" s="11">
        <v>8.4</v>
      </c>
      <c r="L39" s="17">
        <v>0.83</v>
      </c>
      <c r="M39" s="5"/>
      <c r="N39" s="6"/>
      <c r="O39" s="5"/>
      <c r="P39" s="6"/>
      <c r="Q39" s="6"/>
      <c r="R39" s="5"/>
      <c r="S39" s="6"/>
      <c r="T39" s="6"/>
      <c r="U39" s="5"/>
      <c r="V39" s="6"/>
      <c r="W39" s="5"/>
      <c r="X39" s="6"/>
      <c r="Y39" s="6"/>
      <c r="Z39" s="6"/>
      <c r="AA39" s="7" t="s">
        <v>77</v>
      </c>
      <c r="AB39" s="8">
        <v>40</v>
      </c>
      <c r="AC39" s="9">
        <v>0</v>
      </c>
      <c r="AD39" s="10">
        <v>0</v>
      </c>
      <c r="AE39" s="11">
        <v>0</v>
      </c>
      <c r="AF39" s="9">
        <v>0</v>
      </c>
      <c r="AG39" s="11">
        <v>0</v>
      </c>
      <c r="AH39" s="11">
        <v>0</v>
      </c>
      <c r="AI39" s="9">
        <v>0</v>
      </c>
      <c r="AJ39" s="11">
        <v>0</v>
      </c>
      <c r="AK39" s="11">
        <v>0</v>
      </c>
      <c r="AL39" s="15">
        <v>0</v>
      </c>
      <c r="AM39" s="6"/>
      <c r="AN39" s="6"/>
      <c r="AO39" s="6"/>
      <c r="AP39" s="6"/>
      <c r="AQ39" s="6"/>
      <c r="AR39" s="6"/>
      <c r="AS39" s="6"/>
      <c r="AT39" s="6"/>
      <c r="AU39" s="6"/>
      <c r="AV39" s="6"/>
      <c r="AW39" s="6"/>
      <c r="AX39" s="6"/>
      <c r="AY39" s="6"/>
      <c r="AZ39" s="6"/>
    </row>
    <row r="40" spans="1:52" ht="11.25" customHeight="1">
      <c r="A40" s="7" t="s">
        <v>76</v>
      </c>
      <c r="B40" s="8">
        <v>329</v>
      </c>
      <c r="C40" s="11">
        <v>3074</v>
      </c>
      <c r="D40" s="11">
        <v>733</v>
      </c>
      <c r="E40" s="11">
        <v>43</v>
      </c>
      <c r="F40" s="11">
        <v>15</v>
      </c>
      <c r="G40" s="11">
        <v>0.5</v>
      </c>
      <c r="H40" s="11">
        <v>51</v>
      </c>
      <c r="I40" s="11">
        <v>10</v>
      </c>
      <c r="J40" s="11">
        <v>2.9</v>
      </c>
      <c r="K40" s="11">
        <v>34</v>
      </c>
      <c r="L40" s="11">
        <v>3.5</v>
      </c>
      <c r="M40" s="5" t="s">
        <v>45</v>
      </c>
      <c r="N40" s="6"/>
      <c r="O40" s="5" t="s">
        <v>45</v>
      </c>
      <c r="P40" s="6"/>
      <c r="Q40" s="6"/>
      <c r="R40" s="5" t="s">
        <v>45</v>
      </c>
      <c r="S40" s="5" t="s">
        <v>45</v>
      </c>
      <c r="T40" s="6"/>
      <c r="U40" s="5" t="s">
        <v>45</v>
      </c>
      <c r="V40" s="6"/>
      <c r="W40" s="5" t="s">
        <v>45</v>
      </c>
      <c r="X40" s="6"/>
      <c r="Y40" s="6"/>
      <c r="Z40" s="6"/>
      <c r="AA40" s="7" t="s">
        <v>82</v>
      </c>
      <c r="AB40" s="8">
        <v>100</v>
      </c>
      <c r="AC40" s="9">
        <v>0</v>
      </c>
      <c r="AD40" s="10">
        <v>0</v>
      </c>
      <c r="AE40" s="11">
        <v>0</v>
      </c>
      <c r="AF40" s="9">
        <v>0</v>
      </c>
      <c r="AG40" s="11">
        <v>0</v>
      </c>
      <c r="AH40" s="11">
        <v>0</v>
      </c>
      <c r="AI40" s="9">
        <v>0</v>
      </c>
      <c r="AJ40" s="11">
        <v>0</v>
      </c>
      <c r="AK40" s="11">
        <v>0</v>
      </c>
      <c r="AL40" s="15">
        <v>0</v>
      </c>
      <c r="AM40" s="6"/>
      <c r="AN40" s="6"/>
      <c r="AO40" s="6"/>
      <c r="AP40" s="6"/>
      <c r="AQ40" s="6"/>
      <c r="AR40" s="6"/>
      <c r="AS40" s="6"/>
      <c r="AT40" s="6"/>
      <c r="AU40" s="6"/>
      <c r="AV40" s="6"/>
      <c r="AW40" s="6"/>
      <c r="AX40" s="6"/>
      <c r="AY40" s="6"/>
      <c r="AZ40" s="6"/>
    </row>
    <row r="41" spans="1:52" ht="11.25" customHeight="1">
      <c r="A41" s="7" t="s">
        <v>82</v>
      </c>
      <c r="B41" s="8">
        <v>100</v>
      </c>
      <c r="C41" s="11">
        <v>934</v>
      </c>
      <c r="D41" s="11">
        <v>223</v>
      </c>
      <c r="E41" s="11">
        <v>13</v>
      </c>
      <c r="F41" s="11">
        <v>4.5999999999999996</v>
      </c>
      <c r="G41" s="11">
        <v>0.2</v>
      </c>
      <c r="H41" s="11">
        <v>16</v>
      </c>
      <c r="I41" s="11">
        <v>3.2</v>
      </c>
      <c r="J41" s="11">
        <v>0.9</v>
      </c>
      <c r="K41" s="11">
        <v>10</v>
      </c>
      <c r="L41" s="11">
        <v>1.1000000000000001</v>
      </c>
      <c r="M41" s="5"/>
      <c r="N41" s="6"/>
      <c r="O41" s="5"/>
      <c r="P41" s="6"/>
      <c r="Q41" s="6"/>
      <c r="R41" s="5"/>
      <c r="S41" s="5"/>
      <c r="T41" s="6"/>
      <c r="U41" s="5"/>
      <c r="V41" s="6"/>
      <c r="W41" s="5"/>
      <c r="X41" s="6"/>
      <c r="Y41" s="6"/>
      <c r="Z41" s="6"/>
      <c r="AA41" s="7" t="s">
        <v>84</v>
      </c>
      <c r="AB41" s="8">
        <v>300</v>
      </c>
      <c r="AC41" s="9">
        <v>507</v>
      </c>
      <c r="AD41" s="10">
        <v>121</v>
      </c>
      <c r="AE41" s="11">
        <v>0</v>
      </c>
      <c r="AF41" s="9">
        <v>0</v>
      </c>
      <c r="AG41" s="11">
        <v>0</v>
      </c>
      <c r="AH41" s="11">
        <v>32</v>
      </c>
      <c r="AI41" s="9">
        <v>31.9</v>
      </c>
      <c r="AJ41" s="11">
        <v>0</v>
      </c>
      <c r="AK41" s="11">
        <v>0</v>
      </c>
      <c r="AL41" s="15">
        <v>0.03</v>
      </c>
      <c r="AM41" s="6"/>
      <c r="AN41" s="6"/>
      <c r="AO41" s="6"/>
      <c r="AP41" s="6"/>
      <c r="AQ41" s="6"/>
      <c r="AR41" s="6"/>
      <c r="AS41" s="6"/>
      <c r="AT41" s="6"/>
      <c r="AU41" s="6"/>
      <c r="AV41" s="6"/>
      <c r="AW41" s="6"/>
      <c r="AX41" s="6"/>
      <c r="AY41" s="6"/>
      <c r="AZ41" s="6"/>
    </row>
    <row r="42" spans="1:52" ht="11.25" customHeight="1">
      <c r="A42" s="22" t="s">
        <v>83</v>
      </c>
      <c r="B42" s="23">
        <v>297</v>
      </c>
      <c r="C42" s="23">
        <v>577.1</v>
      </c>
      <c r="D42" s="23">
        <v>2415.6999999999998</v>
      </c>
      <c r="E42" s="23">
        <v>29</v>
      </c>
      <c r="F42" s="23">
        <v>4.9000000000000004</v>
      </c>
      <c r="G42" s="23">
        <v>0</v>
      </c>
      <c r="H42" s="23">
        <v>55.1</v>
      </c>
      <c r="I42" s="23">
        <v>10</v>
      </c>
      <c r="J42" s="23">
        <v>11.3</v>
      </c>
      <c r="K42" s="23">
        <v>23.7</v>
      </c>
      <c r="L42" s="23">
        <v>2.9</v>
      </c>
      <c r="M42" s="24" t="s">
        <v>34</v>
      </c>
      <c r="N42" s="25"/>
      <c r="O42" s="24" t="s">
        <v>34</v>
      </c>
      <c r="P42" s="25"/>
      <c r="Q42" s="25"/>
      <c r="R42" s="24" t="s">
        <v>34</v>
      </c>
      <c r="S42" s="24" t="s">
        <v>89</v>
      </c>
      <c r="T42" s="25"/>
      <c r="U42" s="24" t="s">
        <v>34</v>
      </c>
      <c r="V42" s="25"/>
      <c r="W42" s="24" t="s">
        <v>34</v>
      </c>
      <c r="X42" s="25"/>
      <c r="Y42" s="25"/>
      <c r="Z42" s="25"/>
      <c r="AA42" s="7" t="s">
        <v>82</v>
      </c>
      <c r="AB42" s="8">
        <v>100</v>
      </c>
      <c r="AC42" s="9">
        <v>169</v>
      </c>
      <c r="AD42" s="10">
        <v>40.4</v>
      </c>
      <c r="AE42" s="11">
        <v>0</v>
      </c>
      <c r="AF42" s="9">
        <v>0</v>
      </c>
      <c r="AG42" s="11">
        <v>0</v>
      </c>
      <c r="AH42" s="11">
        <v>11</v>
      </c>
      <c r="AI42" s="9">
        <v>10.6</v>
      </c>
      <c r="AJ42" s="11">
        <v>0</v>
      </c>
      <c r="AK42" s="11">
        <v>0</v>
      </c>
      <c r="AL42" s="15">
        <v>0</v>
      </c>
      <c r="AM42" s="6"/>
      <c r="AN42" s="6"/>
      <c r="AO42" s="6"/>
      <c r="AP42" s="6"/>
      <c r="AQ42" s="6"/>
      <c r="AR42" s="6"/>
      <c r="AS42" s="6"/>
      <c r="AT42" s="6"/>
      <c r="AU42" s="6"/>
      <c r="AV42" s="6"/>
      <c r="AW42" s="6"/>
      <c r="AX42" s="6"/>
      <c r="AY42" s="6"/>
      <c r="AZ42" s="6"/>
    </row>
    <row r="43" spans="1:52" ht="11.25" customHeight="1">
      <c r="A43" s="26" t="s">
        <v>48</v>
      </c>
      <c r="B43" s="23">
        <v>100</v>
      </c>
      <c r="C43" s="23">
        <v>199</v>
      </c>
      <c r="D43" s="23">
        <v>833</v>
      </c>
      <c r="E43" s="23">
        <v>10</v>
      </c>
      <c r="F43" s="23">
        <v>1.7</v>
      </c>
      <c r="G43" s="23">
        <v>0</v>
      </c>
      <c r="H43" s="23">
        <v>19</v>
      </c>
      <c r="I43" s="23">
        <v>3.2</v>
      </c>
      <c r="J43" s="23">
        <v>3.9</v>
      </c>
      <c r="K43" s="23">
        <v>8.1999999999999993</v>
      </c>
      <c r="L43" s="23">
        <v>1</v>
      </c>
      <c r="M43" s="24"/>
      <c r="N43" s="25"/>
      <c r="O43" s="24"/>
      <c r="P43" s="25"/>
      <c r="Q43" s="25"/>
      <c r="R43" s="24"/>
      <c r="S43" s="24"/>
      <c r="T43" s="25"/>
      <c r="U43" s="24"/>
      <c r="V43" s="25"/>
      <c r="W43" s="24"/>
      <c r="X43" s="25"/>
      <c r="Y43" s="25"/>
      <c r="Z43" s="25"/>
      <c r="AA43" s="7" t="s">
        <v>85</v>
      </c>
      <c r="AB43" s="8">
        <v>300</v>
      </c>
      <c r="AC43" s="9">
        <v>2.7</v>
      </c>
      <c r="AD43" s="10">
        <v>0.6</v>
      </c>
      <c r="AE43" s="11">
        <v>0</v>
      </c>
      <c r="AF43" s="9">
        <v>0</v>
      </c>
      <c r="AG43" s="11">
        <v>0</v>
      </c>
      <c r="AH43" s="11">
        <v>0</v>
      </c>
      <c r="AI43" s="9">
        <v>0</v>
      </c>
      <c r="AJ43" s="11">
        <v>0</v>
      </c>
      <c r="AK43" s="11">
        <v>0.3</v>
      </c>
      <c r="AL43" s="15">
        <v>0.03</v>
      </c>
      <c r="AM43" s="6"/>
      <c r="AN43" s="6"/>
      <c r="AO43" s="6"/>
      <c r="AP43" s="6"/>
      <c r="AQ43" s="6"/>
      <c r="AR43" s="6"/>
      <c r="AS43" s="6"/>
      <c r="AT43" s="6"/>
      <c r="AU43" s="6"/>
      <c r="AV43" s="6"/>
      <c r="AW43" s="6"/>
      <c r="AX43" s="6"/>
      <c r="AY43" s="6"/>
      <c r="AZ43" s="6"/>
    </row>
    <row r="44" spans="1:52" ht="11.25" customHeight="1">
      <c r="A44" s="7" t="s">
        <v>90</v>
      </c>
      <c r="B44" s="8">
        <v>210</v>
      </c>
      <c r="C44" s="11">
        <v>2499</v>
      </c>
      <c r="D44" s="11">
        <v>599</v>
      </c>
      <c r="E44" s="11">
        <v>34</v>
      </c>
      <c r="F44" s="11">
        <v>6.5</v>
      </c>
      <c r="G44" s="11">
        <v>0</v>
      </c>
      <c r="H44" s="11">
        <v>52</v>
      </c>
      <c r="I44" s="11">
        <v>2.8</v>
      </c>
      <c r="J44" s="11">
        <v>0</v>
      </c>
      <c r="K44" s="11">
        <v>18</v>
      </c>
      <c r="L44" s="11">
        <v>2.54</v>
      </c>
      <c r="M44" s="5" t="s">
        <v>34</v>
      </c>
      <c r="N44" s="6"/>
      <c r="O44" s="5" t="s">
        <v>34</v>
      </c>
      <c r="P44" s="6"/>
      <c r="Q44" s="6"/>
      <c r="R44" s="5"/>
      <c r="S44" s="5" t="s">
        <v>34</v>
      </c>
      <c r="T44" s="6"/>
      <c r="U44" s="5"/>
      <c r="V44" s="6"/>
      <c r="W44" s="5" t="s">
        <v>34</v>
      </c>
      <c r="X44" s="6"/>
      <c r="Y44" s="6"/>
      <c r="Z44" s="6"/>
      <c r="AA44" s="7" t="s">
        <v>82</v>
      </c>
      <c r="AB44" s="8">
        <v>100</v>
      </c>
      <c r="AC44" s="9">
        <v>0.9</v>
      </c>
      <c r="AD44" s="10">
        <v>0.2</v>
      </c>
      <c r="AE44" s="11">
        <v>0</v>
      </c>
      <c r="AF44" s="9">
        <v>0</v>
      </c>
      <c r="AG44" s="11">
        <v>0</v>
      </c>
      <c r="AH44" s="11">
        <v>0</v>
      </c>
      <c r="AI44" s="9">
        <v>0</v>
      </c>
      <c r="AJ44" s="11">
        <v>0</v>
      </c>
      <c r="AK44" s="11">
        <v>0.1</v>
      </c>
      <c r="AL44" s="15">
        <v>0</v>
      </c>
      <c r="AM44" s="6"/>
      <c r="AN44" s="6"/>
      <c r="AO44" s="6"/>
      <c r="AP44" s="6"/>
      <c r="AQ44" s="6"/>
      <c r="AR44" s="6"/>
      <c r="AS44" s="6"/>
      <c r="AT44" s="6"/>
      <c r="AU44" s="6"/>
      <c r="AV44" s="6"/>
      <c r="AW44" s="6"/>
      <c r="AX44" s="6"/>
      <c r="AY44" s="6"/>
      <c r="AZ44" s="6"/>
    </row>
    <row r="45" spans="1:52" ht="11.25" customHeight="1">
      <c r="A45" s="7" t="s">
        <v>48</v>
      </c>
      <c r="B45" s="8">
        <v>100</v>
      </c>
      <c r="C45" s="11">
        <v>1190</v>
      </c>
      <c r="D45" s="11">
        <v>285</v>
      </c>
      <c r="E45" s="11">
        <v>16</v>
      </c>
      <c r="F45" s="11">
        <v>3.1</v>
      </c>
      <c r="G45" s="11">
        <v>0</v>
      </c>
      <c r="H45" s="11">
        <v>25</v>
      </c>
      <c r="I45" s="11">
        <v>1.3</v>
      </c>
      <c r="J45" s="11">
        <v>0</v>
      </c>
      <c r="K45" s="11">
        <v>8.6</v>
      </c>
      <c r="L45" s="11">
        <v>1.22</v>
      </c>
      <c r="M45" s="5"/>
      <c r="N45" s="6"/>
      <c r="O45" s="5"/>
      <c r="P45" s="6"/>
      <c r="Q45" s="6"/>
      <c r="R45" s="5"/>
      <c r="S45" s="5"/>
      <c r="T45" s="6"/>
      <c r="U45" s="5"/>
      <c r="V45" s="6"/>
      <c r="W45" s="5"/>
      <c r="X45" s="6"/>
      <c r="Y45" s="6"/>
      <c r="Z45" s="6"/>
      <c r="AA45" s="7" t="s">
        <v>86</v>
      </c>
      <c r="AB45" s="8">
        <v>300</v>
      </c>
      <c r="AC45" s="9">
        <v>606</v>
      </c>
      <c r="AD45" s="10">
        <v>144</v>
      </c>
      <c r="AE45" s="11">
        <v>0</v>
      </c>
      <c r="AF45" s="9">
        <v>0</v>
      </c>
      <c r="AG45" s="11">
        <v>0</v>
      </c>
      <c r="AH45" s="11">
        <v>39</v>
      </c>
      <c r="AI45" s="9">
        <v>38.700000000000003</v>
      </c>
      <c r="AJ45" s="11">
        <v>0</v>
      </c>
      <c r="AK45" s="11">
        <v>0.1</v>
      </c>
      <c r="AL45" s="15">
        <v>0</v>
      </c>
      <c r="AM45" s="6"/>
      <c r="AN45" s="6"/>
      <c r="AO45" s="6"/>
      <c r="AP45" s="6"/>
      <c r="AQ45" s="6"/>
      <c r="AR45" s="6"/>
      <c r="AS45" s="6"/>
      <c r="AT45" s="6"/>
      <c r="AU45" s="6"/>
      <c r="AV45" s="6"/>
      <c r="AW45" s="6"/>
      <c r="AX45" s="6"/>
      <c r="AY45" s="6"/>
      <c r="AZ45" s="6"/>
    </row>
    <row r="46" spans="1:52" ht="11.25" customHeight="1">
      <c r="A46" s="7" t="s">
        <v>91</v>
      </c>
      <c r="B46" s="8">
        <v>270</v>
      </c>
      <c r="C46" s="11">
        <v>2717</v>
      </c>
      <c r="D46" s="11">
        <v>649</v>
      </c>
      <c r="E46" s="11">
        <v>40</v>
      </c>
      <c r="F46" s="11">
        <v>11</v>
      </c>
      <c r="G46" s="11">
        <v>0</v>
      </c>
      <c r="H46" s="11">
        <v>44</v>
      </c>
      <c r="I46" s="11">
        <v>6.6</v>
      </c>
      <c r="J46" s="11">
        <v>0</v>
      </c>
      <c r="K46" s="11">
        <v>27</v>
      </c>
      <c r="L46" s="11">
        <v>4.01</v>
      </c>
      <c r="M46" s="5" t="s">
        <v>34</v>
      </c>
      <c r="N46" s="6"/>
      <c r="O46" s="5" t="s">
        <v>34</v>
      </c>
      <c r="P46" s="6"/>
      <c r="Q46" s="6"/>
      <c r="R46" s="5"/>
      <c r="S46" s="5" t="s">
        <v>34</v>
      </c>
      <c r="T46" s="6"/>
      <c r="U46" s="5"/>
      <c r="V46" s="6"/>
      <c r="W46" s="5"/>
      <c r="X46" s="6"/>
      <c r="Y46" s="6"/>
      <c r="Z46" s="6"/>
      <c r="AA46" s="7" t="s">
        <v>82</v>
      </c>
      <c r="AB46" s="8">
        <v>100</v>
      </c>
      <c r="AC46" s="9">
        <v>202</v>
      </c>
      <c r="AD46" s="10">
        <v>49</v>
      </c>
      <c r="AE46" s="11">
        <v>0</v>
      </c>
      <c r="AF46" s="9">
        <v>0</v>
      </c>
      <c r="AG46" s="11">
        <v>0</v>
      </c>
      <c r="AH46" s="11">
        <v>13</v>
      </c>
      <c r="AI46" s="9">
        <v>12.9</v>
      </c>
      <c r="AJ46" s="11">
        <v>0</v>
      </c>
      <c r="AK46" s="11">
        <v>0</v>
      </c>
      <c r="AL46" s="15">
        <v>0.01</v>
      </c>
      <c r="AM46" s="6"/>
      <c r="AN46" s="6"/>
      <c r="AO46" s="6"/>
      <c r="AP46" s="6"/>
      <c r="AQ46" s="6"/>
      <c r="AR46" s="6"/>
      <c r="AS46" s="6"/>
      <c r="AT46" s="6"/>
      <c r="AU46" s="6"/>
      <c r="AV46" s="6"/>
      <c r="AW46" s="6"/>
      <c r="AX46" s="6"/>
      <c r="AY46" s="6"/>
      <c r="AZ46" s="6"/>
    </row>
    <row r="47" spans="1:52" ht="11.25" customHeight="1">
      <c r="A47" s="7" t="s">
        <v>48</v>
      </c>
      <c r="B47" s="8">
        <v>100</v>
      </c>
      <c r="C47" s="11">
        <v>1000</v>
      </c>
      <c r="D47" s="11">
        <v>239</v>
      </c>
      <c r="E47" s="11">
        <v>15</v>
      </c>
      <c r="F47" s="11">
        <v>4.0999999999999996</v>
      </c>
      <c r="G47" s="11">
        <v>0</v>
      </c>
      <c r="H47" s="11">
        <v>16</v>
      </c>
      <c r="I47" s="11">
        <v>2.4</v>
      </c>
      <c r="J47" s="11">
        <v>0</v>
      </c>
      <c r="K47" s="11">
        <v>10</v>
      </c>
      <c r="L47" s="11">
        <v>1.48</v>
      </c>
      <c r="M47" s="5"/>
      <c r="N47" s="6"/>
      <c r="O47" s="5"/>
      <c r="P47" s="6"/>
      <c r="Q47" s="6"/>
      <c r="R47" s="5"/>
      <c r="S47" s="5"/>
      <c r="T47" s="6"/>
      <c r="U47" s="5"/>
      <c r="V47" s="6"/>
      <c r="W47" s="5"/>
      <c r="X47" s="6"/>
      <c r="Y47" s="6"/>
      <c r="Z47" s="6"/>
      <c r="AA47" s="7" t="s">
        <v>87</v>
      </c>
      <c r="AB47" s="8">
        <v>300</v>
      </c>
      <c r="AC47" s="9">
        <v>535</v>
      </c>
      <c r="AD47" s="10">
        <v>129</v>
      </c>
      <c r="AE47" s="11">
        <v>0</v>
      </c>
      <c r="AF47" s="9">
        <v>0</v>
      </c>
      <c r="AG47" s="11">
        <v>0</v>
      </c>
      <c r="AH47" s="11">
        <v>32</v>
      </c>
      <c r="AI47" s="9">
        <v>33.6</v>
      </c>
      <c r="AJ47" s="11">
        <v>0</v>
      </c>
      <c r="AK47" s="11">
        <v>0</v>
      </c>
      <c r="AL47" s="15">
        <v>0</v>
      </c>
      <c r="AM47" s="6"/>
      <c r="AN47" s="6"/>
      <c r="AO47" s="6"/>
      <c r="AP47" s="6"/>
      <c r="AQ47" s="6"/>
      <c r="AR47" s="6"/>
      <c r="AS47" s="6"/>
      <c r="AT47" s="6"/>
      <c r="AU47" s="6"/>
      <c r="AV47" s="6"/>
      <c r="AW47" s="6"/>
      <c r="AX47" s="6"/>
      <c r="AY47" s="6"/>
      <c r="AZ47" s="6"/>
    </row>
    <row r="48" spans="1:52" ht="11.25" customHeight="1">
      <c r="A48" s="7" t="s">
        <v>92</v>
      </c>
      <c r="B48" s="8">
        <v>190</v>
      </c>
      <c r="C48" s="11">
        <v>2399</v>
      </c>
      <c r="D48" s="11">
        <v>574</v>
      </c>
      <c r="E48" s="11">
        <v>36</v>
      </c>
      <c r="F48" s="11">
        <v>12</v>
      </c>
      <c r="G48" s="11">
        <v>0</v>
      </c>
      <c r="H48" s="11">
        <v>41</v>
      </c>
      <c r="I48" s="11">
        <v>3.3</v>
      </c>
      <c r="J48" s="11">
        <v>0</v>
      </c>
      <c r="K48" s="11">
        <v>20</v>
      </c>
      <c r="L48" s="11">
        <v>2.9</v>
      </c>
      <c r="M48" s="5" t="s">
        <v>34</v>
      </c>
      <c r="N48" s="6"/>
      <c r="O48" s="5" t="s">
        <v>34</v>
      </c>
      <c r="P48" s="6"/>
      <c r="Q48" s="6"/>
      <c r="R48" s="5"/>
      <c r="S48" s="5" t="s">
        <v>34</v>
      </c>
      <c r="T48" s="6"/>
      <c r="U48" s="5"/>
      <c r="V48" s="6"/>
      <c r="W48" s="5" t="s">
        <v>34</v>
      </c>
      <c r="X48" s="6"/>
      <c r="Y48" s="6"/>
      <c r="Z48" s="6"/>
      <c r="AA48" s="7" t="s">
        <v>82</v>
      </c>
      <c r="AB48" s="8">
        <v>100</v>
      </c>
      <c r="AC48" s="9">
        <v>178</v>
      </c>
      <c r="AD48" s="10">
        <v>43</v>
      </c>
      <c r="AE48" s="11">
        <v>0</v>
      </c>
      <c r="AF48" s="9">
        <v>0</v>
      </c>
      <c r="AG48" s="11">
        <v>0</v>
      </c>
      <c r="AH48" s="11">
        <v>11</v>
      </c>
      <c r="AI48" s="9">
        <v>11.2</v>
      </c>
      <c r="AJ48" s="11">
        <v>0</v>
      </c>
      <c r="AK48" s="11">
        <v>0</v>
      </c>
      <c r="AL48" s="15">
        <v>0</v>
      </c>
      <c r="AM48" s="6"/>
      <c r="AN48" s="6"/>
      <c r="AO48" s="6"/>
      <c r="AP48" s="6"/>
      <c r="AQ48" s="6"/>
      <c r="AR48" s="6"/>
      <c r="AS48" s="6"/>
      <c r="AT48" s="6"/>
      <c r="AU48" s="6"/>
      <c r="AV48" s="6"/>
      <c r="AW48" s="6"/>
      <c r="AX48" s="6"/>
      <c r="AY48" s="6"/>
      <c r="AZ48" s="6"/>
    </row>
    <row r="49" spans="1:52" ht="10" customHeight="1">
      <c r="A49" s="37" t="s">
        <v>107</v>
      </c>
      <c r="B49" s="44">
        <v>350</v>
      </c>
      <c r="C49" s="44">
        <v>1190</v>
      </c>
      <c r="D49" s="44">
        <v>759</v>
      </c>
      <c r="E49" s="44">
        <v>84</v>
      </c>
      <c r="F49" s="44">
        <v>33</v>
      </c>
      <c r="G49" s="44">
        <v>18.600000000000001</v>
      </c>
      <c r="H49" s="44">
        <v>50</v>
      </c>
      <c r="I49" s="44">
        <v>3.8</v>
      </c>
      <c r="J49" s="44">
        <v>3</v>
      </c>
      <c r="K49" s="44">
        <v>39.1</v>
      </c>
      <c r="L49" s="44">
        <v>1.9</v>
      </c>
      <c r="M49" s="45" t="s">
        <v>34</v>
      </c>
      <c r="N49" s="46"/>
      <c r="O49" s="45" t="s">
        <v>34</v>
      </c>
      <c r="P49" s="46"/>
      <c r="Q49" s="46"/>
      <c r="R49" s="45"/>
      <c r="S49" s="45"/>
      <c r="T49" s="46"/>
      <c r="U49" s="45" t="s">
        <v>89</v>
      </c>
      <c r="V49" s="45" t="s">
        <v>34</v>
      </c>
      <c r="W49" s="45" t="s">
        <v>89</v>
      </c>
      <c r="X49" s="46"/>
      <c r="Y49" s="46"/>
      <c r="Z49" s="46"/>
      <c r="AA49" s="7" t="s">
        <v>88</v>
      </c>
      <c r="AB49" s="8">
        <v>300</v>
      </c>
      <c r="AC49" s="9">
        <v>360</v>
      </c>
      <c r="AD49" s="10">
        <v>90</v>
      </c>
      <c r="AE49" s="11">
        <v>1.5</v>
      </c>
      <c r="AF49" s="9">
        <v>1.5</v>
      </c>
      <c r="AG49" s="11">
        <v>0</v>
      </c>
      <c r="AH49" s="11">
        <v>21</v>
      </c>
      <c r="AI49" s="9">
        <v>20.7</v>
      </c>
      <c r="AJ49" s="11">
        <v>0</v>
      </c>
      <c r="AK49" s="11">
        <v>1.5</v>
      </c>
      <c r="AL49" s="15">
        <v>0.1</v>
      </c>
      <c r="AM49" s="6"/>
      <c r="AN49" s="6"/>
      <c r="AO49" s="6"/>
      <c r="AP49" s="6"/>
      <c r="AQ49" s="6"/>
      <c r="AR49" s="6"/>
      <c r="AS49" s="6"/>
      <c r="AT49" s="6"/>
      <c r="AU49" s="6"/>
      <c r="AV49" s="6"/>
      <c r="AW49" s="6"/>
      <c r="AX49" s="6"/>
      <c r="AY49" s="6"/>
      <c r="AZ49" s="6"/>
    </row>
    <row r="50" spans="1:52" ht="11.25" customHeight="1">
      <c r="A50" s="37" t="s">
        <v>48</v>
      </c>
      <c r="B50" s="44">
        <v>100</v>
      </c>
      <c r="C50" s="44">
        <v>440.7407407407407</v>
      </c>
      <c r="D50" s="44">
        <v>281.11111111111109</v>
      </c>
      <c r="E50" s="44">
        <v>31.111111111111111</v>
      </c>
      <c r="F50" s="44">
        <v>12.222222222222221</v>
      </c>
      <c r="G50" s="44">
        <v>6.8888888888888893</v>
      </c>
      <c r="H50" s="44">
        <v>18.518518518518519</v>
      </c>
      <c r="I50" s="44">
        <v>1.4074074074074072</v>
      </c>
      <c r="J50" s="44">
        <v>1.1111111111111109</v>
      </c>
      <c r="K50" s="44">
        <v>14.481481481481481</v>
      </c>
      <c r="L50" s="44">
        <v>0.70370370370370361</v>
      </c>
      <c r="M50" s="45"/>
      <c r="N50" s="46"/>
      <c r="O50" s="45"/>
      <c r="P50" s="46"/>
      <c r="Q50" s="46"/>
      <c r="R50" s="45"/>
      <c r="S50" s="45"/>
      <c r="T50" s="46"/>
      <c r="U50" s="45"/>
      <c r="V50" s="46"/>
      <c r="W50" s="45"/>
      <c r="X50" s="46"/>
      <c r="Y50" s="46"/>
      <c r="Z50" s="46"/>
      <c r="AA50" s="28" t="s">
        <v>82</v>
      </c>
      <c r="AB50" s="29">
        <v>100</v>
      </c>
      <c r="AC50" s="30">
        <v>120</v>
      </c>
      <c r="AD50" s="31">
        <v>30</v>
      </c>
      <c r="AE50" s="32">
        <v>0.5</v>
      </c>
      <c r="AF50" s="30">
        <v>0.5</v>
      </c>
      <c r="AG50" s="32">
        <v>0.5</v>
      </c>
      <c r="AH50" s="32">
        <v>7</v>
      </c>
      <c r="AI50" s="30">
        <v>6.9</v>
      </c>
      <c r="AJ50" s="32">
        <v>0</v>
      </c>
      <c r="AK50" s="32">
        <v>0.5</v>
      </c>
      <c r="AL50" s="33">
        <v>0.02</v>
      </c>
      <c r="AM50" s="34"/>
      <c r="AN50" s="34"/>
      <c r="AO50" s="34"/>
      <c r="AP50" s="34"/>
      <c r="AQ50" s="34"/>
      <c r="AR50" s="34"/>
      <c r="AS50" s="34"/>
      <c r="AT50" s="34"/>
      <c r="AU50" s="34"/>
      <c r="AV50" s="34"/>
      <c r="AW50" s="34"/>
      <c r="AX50" s="34"/>
      <c r="AY50" s="34"/>
      <c r="AZ50" s="34"/>
    </row>
    <row r="51" spans="1:52" ht="11.25" customHeight="1">
      <c r="A51" s="37" t="s">
        <v>108</v>
      </c>
      <c r="B51" s="38">
        <v>330</v>
      </c>
      <c r="C51" s="38">
        <v>2835</v>
      </c>
      <c r="D51" s="38">
        <v>678</v>
      </c>
      <c r="E51" s="38">
        <v>37</v>
      </c>
      <c r="F51" s="38">
        <v>12</v>
      </c>
      <c r="G51" s="38">
        <v>0.7</v>
      </c>
      <c r="H51" s="38">
        <v>53</v>
      </c>
      <c r="I51" s="38">
        <v>12</v>
      </c>
      <c r="J51" s="38">
        <v>3.7</v>
      </c>
      <c r="K51" s="38">
        <v>33</v>
      </c>
      <c r="L51" s="38">
        <v>1.1299999999999999</v>
      </c>
      <c r="M51" s="39" t="s">
        <v>34</v>
      </c>
      <c r="N51" s="40"/>
      <c r="O51" s="39" t="s">
        <v>34</v>
      </c>
      <c r="P51" s="40"/>
      <c r="Q51" s="40"/>
      <c r="R51" s="39"/>
      <c r="S51" s="39"/>
      <c r="T51" s="40"/>
      <c r="U51" s="39" t="s">
        <v>89</v>
      </c>
      <c r="V51" s="40" t="s">
        <v>34</v>
      </c>
      <c r="W51" s="39" t="s">
        <v>89</v>
      </c>
      <c r="X51" s="40"/>
      <c r="Y51" s="40"/>
      <c r="Z51" s="40"/>
      <c r="AA51" s="49" t="s">
        <v>101</v>
      </c>
      <c r="AB51" s="50"/>
      <c r="AC51" s="50"/>
      <c r="AD51" s="50"/>
      <c r="AE51" s="50"/>
      <c r="AF51" s="50"/>
      <c r="AG51" s="50"/>
      <c r="AH51" s="50"/>
      <c r="AI51" s="48"/>
      <c r="AJ51" s="48"/>
      <c r="AK51" s="48"/>
      <c r="AL51" s="48"/>
      <c r="AM51" s="48"/>
      <c r="AN51" s="48"/>
      <c r="AO51" s="48"/>
      <c r="AP51" s="48"/>
      <c r="AQ51" s="48"/>
      <c r="AR51" s="48"/>
      <c r="AS51" s="48"/>
      <c r="AT51" s="48"/>
      <c r="AU51" s="48"/>
      <c r="AV51" s="48"/>
      <c r="AW51" s="48"/>
      <c r="AX51" s="48"/>
      <c r="AY51" s="48"/>
      <c r="AZ51" s="48"/>
    </row>
    <row r="52" spans="1:52" ht="11.25" customHeight="1">
      <c r="A52" s="37" t="s">
        <v>48</v>
      </c>
      <c r="B52" s="38">
        <v>100</v>
      </c>
      <c r="C52" s="38">
        <v>1143.1451612903227</v>
      </c>
      <c r="D52" s="38">
        <v>273.38709677419354</v>
      </c>
      <c r="E52" s="38">
        <v>14.919354838709678</v>
      </c>
      <c r="F52" s="38">
        <v>4.838709677419355</v>
      </c>
      <c r="G52" s="38">
        <v>0.282258064516129</v>
      </c>
      <c r="H52" s="38">
        <v>21.370967741935484</v>
      </c>
      <c r="I52" s="38">
        <v>4.838709677419355</v>
      </c>
      <c r="J52" s="38">
        <v>1.4919354838709677</v>
      </c>
      <c r="K52" s="38">
        <v>13.306451612903226</v>
      </c>
      <c r="L52" s="38">
        <v>0.45564516129032256</v>
      </c>
      <c r="M52" s="39"/>
      <c r="N52" s="40"/>
      <c r="O52" s="39"/>
      <c r="P52" s="40"/>
      <c r="Q52" s="40"/>
      <c r="R52" s="39"/>
      <c r="S52" s="39"/>
      <c r="T52" s="40"/>
      <c r="U52" s="39"/>
      <c r="V52" s="40"/>
      <c r="W52" s="39"/>
      <c r="X52" s="40"/>
      <c r="Y52" s="40"/>
      <c r="Z52" s="40"/>
      <c r="AA52" s="7" t="s">
        <v>81</v>
      </c>
      <c r="AB52" s="8">
        <v>60</v>
      </c>
      <c r="AC52" s="11">
        <v>777</v>
      </c>
      <c r="AD52" s="11">
        <v>185.4</v>
      </c>
      <c r="AE52" s="11">
        <v>8.9</v>
      </c>
      <c r="AF52" s="11">
        <v>2</v>
      </c>
      <c r="AG52" s="11">
        <v>0.1</v>
      </c>
      <c r="AH52" s="11">
        <v>22</v>
      </c>
      <c r="AI52" s="11">
        <v>2.1</v>
      </c>
      <c r="AJ52" s="11">
        <v>2</v>
      </c>
      <c r="AK52" s="11">
        <v>3.1</v>
      </c>
      <c r="AL52" s="17">
        <v>0.24</v>
      </c>
      <c r="AM52" s="5" t="s">
        <v>45</v>
      </c>
      <c r="AN52" s="6"/>
      <c r="AO52" s="5" t="s">
        <v>45</v>
      </c>
      <c r="AP52" s="6"/>
      <c r="AQ52" s="6"/>
      <c r="AR52" s="5" t="s">
        <v>45</v>
      </c>
      <c r="AS52" s="5" t="s">
        <v>45</v>
      </c>
      <c r="AT52" s="5" t="s">
        <v>46</v>
      </c>
      <c r="AU52" s="6"/>
      <c r="AV52" s="6"/>
      <c r="AW52" s="6"/>
      <c r="AX52" s="6"/>
      <c r="AY52" s="6"/>
      <c r="AZ52" s="6"/>
    </row>
    <row r="53" spans="1:52" ht="11.25" customHeight="1">
      <c r="A53" s="7" t="s">
        <v>97</v>
      </c>
      <c r="B53" s="8">
        <v>220</v>
      </c>
      <c r="C53" s="11">
        <v>3176</v>
      </c>
      <c r="D53" s="11">
        <v>759</v>
      </c>
      <c r="E53" s="11">
        <v>48.7</v>
      </c>
      <c r="F53" s="11">
        <v>44.3</v>
      </c>
      <c r="G53" s="11">
        <v>18.600000000000001</v>
      </c>
      <c r="H53" s="11">
        <v>48.7</v>
      </c>
      <c r="I53" s="11">
        <v>3.8</v>
      </c>
      <c r="J53" s="11">
        <v>3</v>
      </c>
      <c r="K53" s="11">
        <v>39.1</v>
      </c>
      <c r="L53" s="17">
        <v>1.6</v>
      </c>
      <c r="M53" s="5" t="s">
        <v>34</v>
      </c>
      <c r="N53" s="6"/>
      <c r="O53" s="5" t="s">
        <v>34</v>
      </c>
      <c r="P53" s="6"/>
      <c r="Q53" s="6"/>
      <c r="R53" s="5"/>
      <c r="S53" s="6"/>
      <c r="T53" s="6"/>
      <c r="U53" s="5" t="s">
        <v>89</v>
      </c>
      <c r="V53" s="5" t="s">
        <v>34</v>
      </c>
      <c r="W53" s="5" t="s">
        <v>89</v>
      </c>
      <c r="X53" s="6"/>
      <c r="Y53" s="6"/>
      <c r="Z53" s="6"/>
      <c r="AA53" s="7" t="s">
        <v>48</v>
      </c>
      <c r="AB53" s="8">
        <v>100</v>
      </c>
      <c r="AC53" s="11">
        <v>1295</v>
      </c>
      <c r="AD53" s="11">
        <v>309</v>
      </c>
      <c r="AE53" s="11">
        <v>15</v>
      </c>
      <c r="AF53" s="11">
        <v>3.3</v>
      </c>
      <c r="AG53" s="11">
        <v>0.1</v>
      </c>
      <c r="AH53" s="11">
        <v>37</v>
      </c>
      <c r="AI53" s="11">
        <v>3.5</v>
      </c>
      <c r="AJ53" s="11">
        <v>3.3</v>
      </c>
      <c r="AK53" s="11">
        <v>5.0999999999999996</v>
      </c>
      <c r="AL53" s="17">
        <v>0.4</v>
      </c>
      <c r="AM53" s="6"/>
      <c r="AN53" s="6"/>
      <c r="AO53" s="6"/>
      <c r="AP53" s="6"/>
      <c r="AQ53" s="6"/>
      <c r="AR53" s="6"/>
      <c r="AS53" s="5" t="s">
        <v>45</v>
      </c>
      <c r="AT53" s="6"/>
      <c r="AU53" s="6"/>
      <c r="AV53" s="6"/>
      <c r="AW53" s="6"/>
      <c r="AX53" s="6"/>
      <c r="AY53" s="6"/>
      <c r="AZ53" s="6"/>
    </row>
    <row r="54" spans="1:52" ht="11.25" customHeight="1">
      <c r="A54" s="7" t="s">
        <v>82</v>
      </c>
      <c r="B54" s="8">
        <v>100</v>
      </c>
      <c r="C54" s="11">
        <f>+C53/2.2</f>
        <v>1443.6363636363635</v>
      </c>
      <c r="D54" s="11">
        <f t="shared" ref="D54:L54" si="7">+D53/2.2</f>
        <v>345</v>
      </c>
      <c r="E54" s="11">
        <f t="shared" si="7"/>
        <v>22.136363636363637</v>
      </c>
      <c r="F54" s="11">
        <f t="shared" si="7"/>
        <v>20.136363636363633</v>
      </c>
      <c r="G54" s="11">
        <f t="shared" si="7"/>
        <v>8.454545454545455</v>
      </c>
      <c r="H54" s="11">
        <f t="shared" si="7"/>
        <v>22.136363636363637</v>
      </c>
      <c r="I54" s="11">
        <f t="shared" si="7"/>
        <v>1.7272727272727271</v>
      </c>
      <c r="J54" s="11">
        <f t="shared" si="7"/>
        <v>1.3636363636363635</v>
      </c>
      <c r="K54" s="11">
        <f t="shared" si="7"/>
        <v>17.772727272727273</v>
      </c>
      <c r="L54" s="11">
        <f t="shared" si="7"/>
        <v>0.72727272727272729</v>
      </c>
      <c r="M54" s="5"/>
      <c r="N54" s="6"/>
      <c r="O54" s="5"/>
      <c r="P54" s="6"/>
      <c r="Q54" s="6"/>
      <c r="R54" s="5"/>
      <c r="S54" s="6"/>
      <c r="T54" s="6"/>
      <c r="U54" s="5"/>
      <c r="V54" s="6"/>
      <c r="W54" s="5"/>
      <c r="X54" s="6"/>
      <c r="Y54" s="6"/>
      <c r="Z54" s="6"/>
      <c r="AA54" s="18" t="s">
        <v>38</v>
      </c>
      <c r="AB54" s="8">
        <v>90</v>
      </c>
      <c r="AC54" s="11">
        <v>1014</v>
      </c>
      <c r="AD54" s="11">
        <v>274.5</v>
      </c>
      <c r="AE54" s="11">
        <v>15</v>
      </c>
      <c r="AF54" s="11">
        <v>6.8</v>
      </c>
      <c r="AG54" s="11">
        <v>0.2</v>
      </c>
      <c r="AH54" s="11">
        <v>29</v>
      </c>
      <c r="AI54" s="11">
        <v>1.3</v>
      </c>
      <c r="AJ54" s="11">
        <v>2.8</v>
      </c>
      <c r="AK54" s="11">
        <v>8.1</v>
      </c>
      <c r="AL54" s="11">
        <v>1.8</v>
      </c>
      <c r="AM54" s="5" t="s">
        <v>45</v>
      </c>
      <c r="AN54" s="6"/>
      <c r="AO54" s="5" t="s">
        <v>45</v>
      </c>
      <c r="AP54" s="6"/>
      <c r="AQ54" s="6"/>
      <c r="AR54" s="5" t="s">
        <v>45</v>
      </c>
      <c r="AS54" s="5" t="s">
        <v>45</v>
      </c>
      <c r="AT54" s="5" t="s">
        <v>46</v>
      </c>
      <c r="AU54" s="34"/>
      <c r="AV54" s="34"/>
      <c r="AW54" s="34"/>
      <c r="AX54" s="34"/>
      <c r="AY54" s="34"/>
      <c r="AZ54" s="34"/>
    </row>
    <row r="55" spans="1:52" ht="11.25" customHeight="1" thickBot="1">
      <c r="A55" s="50" t="s">
        <v>78</v>
      </c>
      <c r="B55" s="50"/>
      <c r="C55" s="50"/>
      <c r="D55" s="50"/>
      <c r="E55" s="50"/>
      <c r="F55" s="50"/>
      <c r="G55" s="50"/>
      <c r="H55" s="50"/>
      <c r="I55" s="48"/>
      <c r="J55" s="48"/>
      <c r="K55" s="48"/>
      <c r="L55" s="48"/>
      <c r="M55" s="48"/>
      <c r="N55" s="48"/>
      <c r="O55" s="48"/>
      <c r="P55" s="48"/>
      <c r="Q55" s="48"/>
      <c r="R55" s="48"/>
      <c r="S55" s="48"/>
      <c r="T55" s="48"/>
      <c r="U55" s="48"/>
      <c r="V55" s="48"/>
      <c r="W55" s="48"/>
      <c r="X55" s="48"/>
      <c r="Y55" s="48"/>
      <c r="Z55" s="48"/>
      <c r="AA55" s="7" t="s">
        <v>48</v>
      </c>
      <c r="AB55" s="8">
        <v>100</v>
      </c>
      <c r="AC55" s="11">
        <v>1127</v>
      </c>
      <c r="AD55" s="11">
        <v>305</v>
      </c>
      <c r="AE55" s="11">
        <v>17</v>
      </c>
      <c r="AF55" s="11">
        <v>7.5</v>
      </c>
      <c r="AG55" s="11">
        <v>0.2</v>
      </c>
      <c r="AH55" s="11">
        <v>32</v>
      </c>
      <c r="AI55" s="11">
        <v>1.4</v>
      </c>
      <c r="AJ55" s="11">
        <v>3.1</v>
      </c>
      <c r="AK55" s="11">
        <v>9</v>
      </c>
      <c r="AL55" s="11">
        <v>2</v>
      </c>
      <c r="AM55" s="5" t="s">
        <v>45</v>
      </c>
      <c r="AN55" s="6"/>
      <c r="AO55" s="5" t="s">
        <v>45</v>
      </c>
      <c r="AP55" s="6"/>
      <c r="AQ55" s="6"/>
      <c r="AR55" s="5" t="s">
        <v>45</v>
      </c>
      <c r="AS55" s="5" t="s">
        <v>45</v>
      </c>
      <c r="AT55" s="5" t="s">
        <v>46</v>
      </c>
      <c r="AU55" s="34"/>
      <c r="AV55" s="34"/>
      <c r="AW55" s="34"/>
      <c r="AX55" s="34"/>
      <c r="AY55" s="34"/>
      <c r="AZ55" s="34"/>
    </row>
    <row r="56" spans="1:52" ht="11.25" customHeight="1">
      <c r="A56" s="7" t="s">
        <v>79</v>
      </c>
      <c r="B56" s="8">
        <v>254</v>
      </c>
      <c r="C56" s="11">
        <v>653</v>
      </c>
      <c r="D56" s="11">
        <v>155</v>
      </c>
      <c r="E56" s="11">
        <v>3.6</v>
      </c>
      <c r="F56" s="11">
        <v>0.5</v>
      </c>
      <c r="G56" s="11">
        <v>0</v>
      </c>
      <c r="H56" s="11">
        <v>6.8</v>
      </c>
      <c r="I56" s="11">
        <v>1.3</v>
      </c>
      <c r="J56" s="11">
        <v>2.7</v>
      </c>
      <c r="K56" s="11">
        <v>24</v>
      </c>
      <c r="L56" s="11">
        <v>1.5</v>
      </c>
      <c r="M56" s="5" t="s">
        <v>46</v>
      </c>
      <c r="N56" s="6"/>
      <c r="O56" s="5" t="s">
        <v>46</v>
      </c>
      <c r="P56" s="6"/>
      <c r="Q56" s="6"/>
      <c r="R56" s="5" t="s">
        <v>46</v>
      </c>
      <c r="S56" s="5" t="s">
        <v>46</v>
      </c>
      <c r="T56" s="6"/>
      <c r="U56" s="5" t="s">
        <v>46</v>
      </c>
      <c r="V56" s="5" t="s">
        <v>46</v>
      </c>
      <c r="W56" s="6"/>
      <c r="X56" s="5" t="s">
        <v>45</v>
      </c>
      <c r="Y56" s="6"/>
      <c r="Z56" s="6"/>
      <c r="AA56" s="61" t="s">
        <v>35</v>
      </c>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3"/>
    </row>
    <row r="57" spans="1:52" ht="11.25" customHeight="1">
      <c r="A57" s="7" t="s">
        <v>48</v>
      </c>
      <c r="B57" s="8">
        <v>100</v>
      </c>
      <c r="C57" s="11">
        <v>308</v>
      </c>
      <c r="D57" s="11">
        <v>73</v>
      </c>
      <c r="E57" s="11">
        <v>1.7</v>
      </c>
      <c r="F57" s="11">
        <v>0.2</v>
      </c>
      <c r="G57" s="11">
        <v>0</v>
      </c>
      <c r="H57" s="11">
        <v>3.2</v>
      </c>
      <c r="I57" s="11">
        <v>0.6</v>
      </c>
      <c r="J57" s="11">
        <v>1.3</v>
      </c>
      <c r="K57" s="11">
        <v>11</v>
      </c>
      <c r="L57" s="17">
        <v>0.72</v>
      </c>
      <c r="M57" s="5"/>
      <c r="N57" s="6"/>
      <c r="O57" s="5"/>
      <c r="P57" s="6"/>
      <c r="Q57" s="6"/>
      <c r="R57" s="5"/>
      <c r="S57" s="5"/>
      <c r="T57" s="5"/>
      <c r="U57" s="6"/>
      <c r="V57" s="6"/>
      <c r="W57" s="6"/>
      <c r="X57" s="6"/>
      <c r="Y57" s="6"/>
      <c r="Z57" s="27"/>
      <c r="AA57" s="64"/>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6"/>
    </row>
    <row r="58" spans="1:52" ht="11.25" customHeight="1" thickBot="1">
      <c r="A58" s="49" t="s">
        <v>94</v>
      </c>
      <c r="B58" s="50"/>
      <c r="C58" s="50"/>
      <c r="D58" s="50"/>
      <c r="E58" s="50"/>
      <c r="F58" s="50"/>
      <c r="G58" s="50"/>
      <c r="H58" s="50"/>
      <c r="I58" s="48"/>
      <c r="J58" s="48"/>
      <c r="K58" s="48"/>
      <c r="L58" s="48"/>
      <c r="M58" s="48"/>
      <c r="N58" s="48"/>
      <c r="O58" s="48"/>
      <c r="P58" s="48"/>
      <c r="Q58" s="48"/>
      <c r="R58" s="48"/>
      <c r="S58" s="48"/>
      <c r="T58" s="48"/>
      <c r="U58" s="48"/>
      <c r="V58" s="48"/>
      <c r="W58" s="48"/>
      <c r="X58" s="48"/>
      <c r="Y58" s="48"/>
      <c r="Z58" s="48"/>
      <c r="AA58" s="67"/>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9"/>
    </row>
    <row r="59" spans="1:52" ht="11.25" customHeight="1">
      <c r="A59" s="18" t="s">
        <v>39</v>
      </c>
      <c r="B59" s="8">
        <v>80</v>
      </c>
      <c r="C59" s="11">
        <v>925</v>
      </c>
      <c r="D59" s="11">
        <v>221.6</v>
      </c>
      <c r="E59" s="11">
        <v>13</v>
      </c>
      <c r="F59" s="11">
        <v>3.9</v>
      </c>
      <c r="G59" s="11">
        <v>0.1</v>
      </c>
      <c r="H59" s="11">
        <v>12</v>
      </c>
      <c r="I59" s="11">
        <v>0.4</v>
      </c>
      <c r="J59" s="11">
        <v>0.7</v>
      </c>
      <c r="K59" s="11">
        <v>13</v>
      </c>
      <c r="L59" s="11">
        <v>1</v>
      </c>
      <c r="M59" s="5" t="s">
        <v>45</v>
      </c>
      <c r="N59" s="6"/>
      <c r="O59" s="6"/>
      <c r="P59" s="6"/>
      <c r="Q59" s="6"/>
      <c r="R59" s="5" t="s">
        <v>45</v>
      </c>
      <c r="S59" s="5" t="s">
        <v>45</v>
      </c>
      <c r="T59" s="6"/>
      <c r="U59" s="6"/>
      <c r="V59" s="6"/>
      <c r="W59" s="6"/>
      <c r="X59" s="6"/>
      <c r="Y59" s="6"/>
      <c r="Z59" s="27"/>
      <c r="AA59" s="70" t="s">
        <v>109</v>
      </c>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row>
    <row r="60" spans="1:52" ht="11.25" customHeight="1">
      <c r="A60" s="7" t="s">
        <v>48</v>
      </c>
      <c r="B60" s="8">
        <v>100</v>
      </c>
      <c r="C60" s="11">
        <v>1156</v>
      </c>
      <c r="D60" s="11">
        <v>277</v>
      </c>
      <c r="E60" s="11">
        <v>17</v>
      </c>
      <c r="F60" s="11">
        <v>4.9000000000000004</v>
      </c>
      <c r="G60" s="11">
        <v>0.1</v>
      </c>
      <c r="H60" s="11">
        <v>15</v>
      </c>
      <c r="I60" s="11">
        <v>0.5</v>
      </c>
      <c r="J60" s="11">
        <v>0.9</v>
      </c>
      <c r="K60" s="11">
        <v>16</v>
      </c>
      <c r="L60" s="11">
        <v>1.3</v>
      </c>
      <c r="M60" s="5"/>
      <c r="N60" s="6"/>
      <c r="O60" s="6"/>
      <c r="P60" s="6"/>
      <c r="Q60" s="6"/>
      <c r="R60" s="5"/>
      <c r="S60" s="5"/>
      <c r="T60" s="6"/>
      <c r="U60" s="6"/>
      <c r="V60" s="6"/>
      <c r="W60" s="6"/>
      <c r="X60" s="6"/>
      <c r="Y60" s="6"/>
      <c r="Z60" s="6"/>
      <c r="AA60" s="70"/>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row>
    <row r="61" spans="1:52" ht="12.75" customHeight="1">
      <c r="A61" s="7" t="s">
        <v>80</v>
      </c>
      <c r="B61" s="8">
        <v>144</v>
      </c>
      <c r="C61" s="11">
        <v>1665</v>
      </c>
      <c r="D61" s="11">
        <v>398.9</v>
      </c>
      <c r="E61" s="11">
        <v>24</v>
      </c>
      <c r="F61" s="11">
        <v>7.1</v>
      </c>
      <c r="G61" s="11">
        <v>0.1</v>
      </c>
      <c r="H61" s="11">
        <v>22</v>
      </c>
      <c r="I61" s="11">
        <v>0.7</v>
      </c>
      <c r="J61" s="11">
        <v>1.3</v>
      </c>
      <c r="K61" s="11">
        <v>23</v>
      </c>
      <c r="L61" s="11">
        <v>1.9</v>
      </c>
      <c r="M61" s="5" t="s">
        <v>45</v>
      </c>
      <c r="N61" s="6"/>
      <c r="O61" s="5" t="s">
        <v>45</v>
      </c>
      <c r="P61" s="6"/>
      <c r="Q61" s="6"/>
      <c r="R61" s="5" t="s">
        <v>45</v>
      </c>
      <c r="S61" s="5" t="s">
        <v>45</v>
      </c>
      <c r="T61" s="5" t="s">
        <v>46</v>
      </c>
      <c r="U61" s="6"/>
      <c r="V61" s="6"/>
      <c r="W61" s="6"/>
      <c r="X61" s="6"/>
      <c r="Y61" s="6"/>
      <c r="Z61" s="6"/>
      <c r="AA61" s="70"/>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row>
    <row r="62" spans="1:52" ht="10" customHeight="1">
      <c r="A62" s="7" t="s">
        <v>48</v>
      </c>
      <c r="B62" s="8">
        <v>100</v>
      </c>
      <c r="C62" s="11">
        <v>1156</v>
      </c>
      <c r="D62" s="11">
        <v>277</v>
      </c>
      <c r="E62" s="11">
        <v>17</v>
      </c>
      <c r="F62" s="11">
        <v>4.9000000000000004</v>
      </c>
      <c r="G62" s="11">
        <v>0.1</v>
      </c>
      <c r="H62" s="11">
        <v>15</v>
      </c>
      <c r="I62" s="11">
        <v>0.5</v>
      </c>
      <c r="J62" s="11">
        <v>0.9</v>
      </c>
      <c r="K62" s="11">
        <v>16</v>
      </c>
      <c r="L62" s="11">
        <v>1.3</v>
      </c>
      <c r="M62" s="5"/>
      <c r="N62" s="6"/>
      <c r="O62" s="5"/>
      <c r="P62" s="6"/>
      <c r="Q62" s="6"/>
      <c r="R62" s="5"/>
      <c r="S62" s="5"/>
      <c r="T62" s="5"/>
      <c r="U62" s="6"/>
      <c r="V62" s="6"/>
      <c r="W62" s="6"/>
      <c r="X62" s="6"/>
      <c r="Y62" s="6"/>
      <c r="Z62" s="6"/>
      <c r="AA62" s="70"/>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row>
    <row r="63" spans="1:52" ht="10" customHeight="1">
      <c r="A63" s="26" t="s">
        <v>99</v>
      </c>
      <c r="B63" s="23">
        <v>80</v>
      </c>
      <c r="C63" s="23">
        <v>1184.4000000000001</v>
      </c>
      <c r="D63" s="23">
        <v>283.5</v>
      </c>
      <c r="E63" s="23">
        <v>15</v>
      </c>
      <c r="F63" s="23">
        <v>3.9</v>
      </c>
      <c r="G63" s="23">
        <v>0.1</v>
      </c>
      <c r="H63" s="23">
        <v>25.1</v>
      </c>
      <c r="I63" s="23">
        <v>1</v>
      </c>
      <c r="J63" s="23">
        <v>0.7</v>
      </c>
      <c r="K63" s="23">
        <v>13</v>
      </c>
      <c r="L63" s="23">
        <v>1.4</v>
      </c>
      <c r="M63" s="24" t="s">
        <v>34</v>
      </c>
      <c r="N63" s="25"/>
      <c r="O63" s="24"/>
      <c r="P63" s="25"/>
      <c r="Q63" s="25"/>
      <c r="R63" s="24" t="s">
        <v>34</v>
      </c>
      <c r="S63" s="24" t="s">
        <v>34</v>
      </c>
      <c r="T63" s="24"/>
      <c r="U63" s="25"/>
      <c r="V63" s="25"/>
      <c r="W63" s="25"/>
      <c r="X63" s="25"/>
      <c r="Y63" s="25"/>
      <c r="Z63" s="25"/>
      <c r="AA63" s="70"/>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row>
    <row r="64" spans="1:52" ht="11.25" customHeight="1">
      <c r="A64" s="26" t="s">
        <v>82</v>
      </c>
      <c r="B64" s="23">
        <v>100</v>
      </c>
      <c r="C64" s="23">
        <v>940</v>
      </c>
      <c r="D64" s="23">
        <v>225</v>
      </c>
      <c r="E64" s="23">
        <v>11.9</v>
      </c>
      <c r="F64" s="23">
        <v>4.9000000000000004</v>
      </c>
      <c r="G64" s="23">
        <v>0.1</v>
      </c>
      <c r="H64" s="23">
        <v>19.899999999999999</v>
      </c>
      <c r="I64" s="23">
        <v>0.8</v>
      </c>
      <c r="J64" s="23">
        <v>0.9</v>
      </c>
      <c r="K64" s="23">
        <v>16</v>
      </c>
      <c r="L64" s="23">
        <v>1</v>
      </c>
      <c r="M64" s="24"/>
      <c r="N64" s="25"/>
      <c r="O64" s="24"/>
      <c r="P64" s="25"/>
      <c r="Q64" s="25"/>
      <c r="R64" s="24"/>
      <c r="S64" s="24"/>
      <c r="T64" s="24"/>
      <c r="U64" s="25"/>
      <c r="V64" s="25"/>
      <c r="W64" s="25"/>
      <c r="X64" s="25"/>
      <c r="Y64" s="25"/>
      <c r="Z64" s="25"/>
      <c r="AA64" s="70"/>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row>
    <row r="65" spans="1:52" ht="11.5" customHeight="1">
      <c r="A65" s="26" t="s">
        <v>100</v>
      </c>
      <c r="B65" s="23">
        <v>144</v>
      </c>
      <c r="C65" s="23">
        <f>C63/6*9</f>
        <v>1776.6000000000001</v>
      </c>
      <c r="D65" s="23">
        <f t="shared" ref="D65:L65" si="8">D63/6*9</f>
        <v>425.25</v>
      </c>
      <c r="E65" s="23">
        <f t="shared" si="8"/>
        <v>22.5</v>
      </c>
      <c r="F65" s="23">
        <f t="shared" si="8"/>
        <v>5.8500000000000005</v>
      </c>
      <c r="G65" s="23">
        <f t="shared" si="8"/>
        <v>0.15</v>
      </c>
      <c r="H65" s="23">
        <f t="shared" si="8"/>
        <v>37.650000000000006</v>
      </c>
      <c r="I65" s="23">
        <f t="shared" si="8"/>
        <v>1.5</v>
      </c>
      <c r="J65" s="23">
        <f t="shared" si="8"/>
        <v>1.0499999999999998</v>
      </c>
      <c r="K65" s="23">
        <f t="shared" si="8"/>
        <v>19.5</v>
      </c>
      <c r="L65" s="23">
        <f t="shared" si="8"/>
        <v>2.0999999999999996</v>
      </c>
      <c r="M65" s="24" t="s">
        <v>34</v>
      </c>
      <c r="N65" s="25"/>
      <c r="O65" s="24"/>
      <c r="P65" s="25"/>
      <c r="Q65" s="25"/>
      <c r="R65" s="24" t="s">
        <v>34</v>
      </c>
      <c r="S65" s="24" t="s">
        <v>34</v>
      </c>
      <c r="T65" s="24"/>
      <c r="U65" s="25"/>
      <c r="V65" s="25"/>
      <c r="W65" s="25"/>
      <c r="X65" s="25"/>
      <c r="Y65" s="25"/>
      <c r="Z65" s="25"/>
      <c r="AA65" s="70"/>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row>
    <row r="66" spans="1:52" ht="10" customHeight="1">
      <c r="A66" s="26" t="s">
        <v>82</v>
      </c>
      <c r="B66" s="23">
        <v>100</v>
      </c>
      <c r="C66" s="23">
        <v>940</v>
      </c>
      <c r="D66" s="23">
        <v>225</v>
      </c>
      <c r="E66" s="23">
        <v>11.9</v>
      </c>
      <c r="F66" s="23">
        <v>4.9000000000000004</v>
      </c>
      <c r="G66" s="23">
        <v>0.1</v>
      </c>
      <c r="H66" s="23">
        <v>19.899999999999999</v>
      </c>
      <c r="I66" s="23">
        <v>0.8</v>
      </c>
      <c r="J66" s="23">
        <v>0.9</v>
      </c>
      <c r="K66" s="23">
        <v>16</v>
      </c>
      <c r="L66" s="23">
        <v>1</v>
      </c>
      <c r="M66" s="24"/>
      <c r="N66" s="25"/>
      <c r="O66" s="24"/>
      <c r="P66" s="25"/>
      <c r="Q66" s="25"/>
      <c r="R66" s="24"/>
      <c r="S66" s="24"/>
      <c r="T66" s="24"/>
      <c r="U66" s="25"/>
      <c r="V66" s="25"/>
      <c r="W66" s="25"/>
      <c r="X66" s="25"/>
      <c r="Y66" s="25"/>
      <c r="Z66" s="25"/>
      <c r="AA66" s="70"/>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row>
    <row r="67" spans="1:52" ht="12.75" customHeight="1">
      <c r="A67" s="18" t="s">
        <v>37</v>
      </c>
      <c r="B67" s="8">
        <v>64</v>
      </c>
      <c r="C67" s="11">
        <v>616</v>
      </c>
      <c r="D67" s="11">
        <v>1477</v>
      </c>
      <c r="E67" s="11">
        <v>8.66</v>
      </c>
      <c r="F67" s="11">
        <v>2.6</v>
      </c>
      <c r="G67" s="11">
        <v>0.1</v>
      </c>
      <c r="H67" s="11">
        <v>8</v>
      </c>
      <c r="I67" s="11">
        <v>0.26</v>
      </c>
      <c r="J67" s="11">
        <v>0.46</v>
      </c>
      <c r="K67" s="11">
        <v>8.66</v>
      </c>
      <c r="L67" s="17">
        <v>0.66</v>
      </c>
      <c r="M67" s="5" t="s">
        <v>45</v>
      </c>
      <c r="N67" s="6"/>
      <c r="O67" s="6"/>
      <c r="P67" s="6"/>
      <c r="Q67" s="6"/>
      <c r="R67" s="5" t="s">
        <v>45</v>
      </c>
      <c r="S67" s="5" t="s">
        <v>45</v>
      </c>
      <c r="T67" s="6"/>
      <c r="U67" s="6"/>
      <c r="V67" s="6"/>
      <c r="W67" s="6"/>
      <c r="X67" s="6"/>
      <c r="Y67" s="6"/>
      <c r="Z67" s="6"/>
      <c r="AA67" s="57" t="s">
        <v>1</v>
      </c>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row>
    <row r="68" spans="1:52" ht="12.5" customHeight="1">
      <c r="A68" s="7" t="s">
        <v>48</v>
      </c>
      <c r="B68" s="8">
        <v>100</v>
      </c>
      <c r="C68" s="11">
        <v>1295</v>
      </c>
      <c r="D68" s="11">
        <v>309</v>
      </c>
      <c r="E68" s="11">
        <v>50</v>
      </c>
      <c r="F68" s="11">
        <v>19</v>
      </c>
      <c r="G68" s="11">
        <v>0.2</v>
      </c>
      <c r="H68" s="11">
        <v>47</v>
      </c>
      <c r="I68" s="11">
        <v>3</v>
      </c>
      <c r="J68" s="11">
        <v>2</v>
      </c>
      <c r="K68" s="11">
        <v>25</v>
      </c>
      <c r="L68" s="17">
        <v>2.6</v>
      </c>
      <c r="M68" s="5" t="s">
        <v>45</v>
      </c>
      <c r="N68" s="6"/>
      <c r="O68" s="6"/>
      <c r="P68" s="6"/>
      <c r="Q68" s="6"/>
      <c r="R68" s="6"/>
      <c r="S68" s="5" t="s">
        <v>45</v>
      </c>
      <c r="T68" s="6"/>
      <c r="U68" s="6"/>
      <c r="V68" s="6"/>
      <c r="W68" s="6"/>
      <c r="X68" s="6"/>
      <c r="Y68" s="6"/>
      <c r="Z68" s="6"/>
      <c r="AA68" s="59" t="s">
        <v>19</v>
      </c>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row>
    <row r="69" spans="1:52" ht="20.5" customHeight="1">
      <c r="A69" s="47" t="s">
        <v>2</v>
      </c>
      <c r="C69" s="19" t="s">
        <v>17</v>
      </c>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row>
    <row r="70" spans="1:52" ht="13.5" customHeight="1">
      <c r="A70" s="19"/>
      <c r="C70" s="20" t="s">
        <v>16</v>
      </c>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row>
    <row r="71" spans="1:52">
      <c r="A71" s="20"/>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row>
  </sheetData>
  <mergeCells count="35">
    <mergeCell ref="AA67:AZ67"/>
    <mergeCell ref="AA68:AZ68"/>
    <mergeCell ref="A2:A3"/>
    <mergeCell ref="B2:L2"/>
    <mergeCell ref="A4:H4"/>
    <mergeCell ref="I4:L4"/>
    <mergeCell ref="A55:H55"/>
    <mergeCell ref="I55:L55"/>
    <mergeCell ref="AI4:AL4"/>
    <mergeCell ref="AA21:AH21"/>
    <mergeCell ref="AI21:AL21"/>
    <mergeCell ref="AA56:AZ58"/>
    <mergeCell ref="AA4:AH4"/>
    <mergeCell ref="AA59:AZ66"/>
    <mergeCell ref="AA51:AH51"/>
    <mergeCell ref="AI51:AL51"/>
    <mergeCell ref="B1:Z1"/>
    <mergeCell ref="M2:W2"/>
    <mergeCell ref="X2:Z2"/>
    <mergeCell ref="M4:Z4"/>
    <mergeCell ref="AB1:AZ1"/>
    <mergeCell ref="AA2:AA3"/>
    <mergeCell ref="AB2:AL2"/>
    <mergeCell ref="AM2:AW2"/>
    <mergeCell ref="AX2:AZ2"/>
    <mergeCell ref="M55:Z55"/>
    <mergeCell ref="A58:H58"/>
    <mergeCell ref="I58:L58"/>
    <mergeCell ref="M58:Z58"/>
    <mergeCell ref="AM4:AZ4"/>
    <mergeCell ref="AM21:AZ21"/>
    <mergeCell ref="AM32:AZ32"/>
    <mergeCell ref="AA32:AH32"/>
    <mergeCell ref="AI32:AL32"/>
    <mergeCell ref="AM51:AZ51"/>
  </mergeCells>
  <printOptions horizontalCentered="1" verticalCentered="1"/>
  <pageMargins left="0" right="0" top="0" bottom="0" header="0.3" footer="0.3"/>
  <pageSetup scale="61"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alergeni si valori nutritionale</vt:lpstr>
      <vt:lpstr>'alergeni si valori nutritionale'!Print_Area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tabela alergeni</dc:title>
  <dc:creator>RO BK Mega Mall</dc:creator>
  <cp:lastModifiedBy>Microsoft Office User</cp:lastModifiedBy>
  <cp:lastPrinted>2021-05-27T13:48:05Z</cp:lastPrinted>
  <dcterms:created xsi:type="dcterms:W3CDTF">2019-12-18T09:16:44Z</dcterms:created>
  <dcterms:modified xsi:type="dcterms:W3CDTF">2021-11-18T06:24:21Z</dcterms:modified>
</cp:coreProperties>
</file>